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9"/>
  </bookViews>
  <sheets>
    <sheet name="Összesítő" sheetId="1" r:id="rId1"/>
    <sheet name="01.Felvonulás" sheetId="2" r:id="rId2"/>
    <sheet name="02.Kőműves" sheetId="3" r:id="rId3"/>
    <sheet name="03.Homlokzat" sheetId="4" r:id="rId4"/>
    <sheet name="04. Homlokzati ny.z." sheetId="5" r:id="rId5"/>
    <sheet name="05.Tető" sheetId="6" r:id="rId6"/>
    <sheet name="06.Szárazépítés" sheetId="7" r:id="rId7"/>
    <sheet name="07.Burkolatok" sheetId="8" r:id="rId8"/>
    <sheet name="08.Beltéri ajtók" sheetId="9" r:id="rId9"/>
    <sheet name="09.Festés" sheetId="10" r:id="rId10"/>
  </sheets>
  <definedNames>
    <definedName name="_xlnm.Print_Area" localSheetId="4">'04. Homlokzati ny.z.'!$A$1:$I$24</definedName>
    <definedName name="_xlnm.Print_Area" localSheetId="5">'05.Tető'!$A$1:$I$22</definedName>
    <definedName name="_xlnm.Print_Area" localSheetId="6">'06.Szárazépítés'!$A$1:$I$8</definedName>
  </definedNames>
  <calcPr fullCalcOnLoad="1"/>
</workbook>
</file>

<file path=xl/sharedStrings.xml><?xml version="1.0" encoding="utf-8"?>
<sst xmlns="http://schemas.openxmlformats.org/spreadsheetml/2006/main" count="417" uniqueCount="168">
  <si>
    <t xml:space="preserve"> Máriakálnok, óvodai kapacitásbővítést célzó beruházás kivitelezési munkái </t>
  </si>
  <si>
    <t xml:space="preserve"> (9231 Máriakálnok, Petőfi Sándor utca 3. hrsz: 132) </t>
  </si>
  <si>
    <t>Építőmesteri munkák összesítője</t>
  </si>
  <si>
    <t>Ssz..</t>
  </si>
  <si>
    <t xml:space="preserve">  Szöveg</t>
  </si>
  <si>
    <t>Össz. Anyag</t>
  </si>
  <si>
    <t>Össz. Díj</t>
  </si>
  <si>
    <t>A+D ÖSSZESEN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</si>
  <si>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</si>
  <si>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</si>
  <si>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</si>
  <si>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</si>
  <si>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</si>
  <si>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</si>
  <si>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</si>
  <si>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</si>
  <si>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</si>
  <si>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Összes Anyag</t>
  </si>
  <si>
    <t>Összes Díj</t>
  </si>
  <si>
    <t>Mind összesen Anyag + Díj nettó</t>
  </si>
  <si>
    <t xml:space="preserve">01. </t>
  </si>
  <si>
    <t>Felvonulási költségek</t>
  </si>
  <si>
    <t>Menny.</t>
  </si>
  <si>
    <t>Egys.</t>
  </si>
  <si>
    <t xml:space="preserve"> E. Anyagár</t>
  </si>
  <si>
    <t>E. díj</t>
  </si>
  <si>
    <t>Ö. Anyagár</t>
  </si>
  <si>
    <t>Ö. díj</t>
  </si>
  <si>
    <t>ÖSSZESEN</t>
  </si>
  <si>
    <t>1.</t>
  </si>
  <si>
    <t>Mobil WC bérlete, 4 hónapra</t>
  </si>
  <si>
    <t>klt</t>
  </si>
  <si>
    <t>2.</t>
  </si>
  <si>
    <t>Építési törmelék konténerbe rakása és elszállítása lerakodóhelyre</t>
  </si>
  <si>
    <t>m3</t>
  </si>
  <si>
    <t xml:space="preserve">02. </t>
  </si>
  <si>
    <t>Kőműves munkák</t>
  </si>
  <si>
    <t>ssz.</t>
  </si>
  <si>
    <t>Válaszfalak bontása</t>
  </si>
  <si>
    <t>m2</t>
  </si>
  <si>
    <t>Főfal nyílás bontások</t>
  </si>
  <si>
    <t>3.</t>
  </si>
  <si>
    <t>Humusz termőréteg leszedése</t>
  </si>
  <si>
    <t>4.</t>
  </si>
  <si>
    <t>Sávalap földkiemelés</t>
  </si>
  <si>
    <t>5.</t>
  </si>
  <si>
    <t>Sávalap betonozás</t>
  </si>
  <si>
    <t>6.</t>
  </si>
  <si>
    <t>Zsalukő falazás</t>
  </si>
  <si>
    <t>7.</t>
  </si>
  <si>
    <t>Kavicsfeltöltés és gépi tömörítés</t>
  </si>
  <si>
    <t>8.</t>
  </si>
  <si>
    <t>Kitámasztózsaluzat készítése</t>
  </si>
  <si>
    <t>fm</t>
  </si>
  <si>
    <t>9.</t>
  </si>
  <si>
    <t>PE fólia terítése</t>
  </si>
  <si>
    <t>10.</t>
  </si>
  <si>
    <t>Hegesztett vasháló terítése</t>
  </si>
  <si>
    <t>tbl</t>
  </si>
  <si>
    <t>11.</t>
  </si>
  <si>
    <t>Lemezbeton készítése</t>
  </si>
  <si>
    <t>12.</t>
  </si>
  <si>
    <t>Bitumenes lemez vízszigetelés készítése</t>
  </si>
  <si>
    <t>tek</t>
  </si>
  <si>
    <t>13.</t>
  </si>
  <si>
    <t>Ablaknyílások szűkítése, nyílások befalazása POROTHERM 30NF falazóelemekből</t>
  </si>
  <si>
    <t>14.</t>
  </si>
  <si>
    <t>Nyílásbefalazások válaszfalakban</t>
  </si>
  <si>
    <t>15.</t>
  </si>
  <si>
    <t>Belső vasbeton lépcső zsaluzása</t>
  </si>
  <si>
    <t>tétel</t>
  </si>
  <si>
    <t>16.</t>
  </si>
  <si>
    <t>Belső vasbeton lépcső vasszerelés</t>
  </si>
  <si>
    <t>kg</t>
  </si>
  <si>
    <t>17.</t>
  </si>
  <si>
    <t>Belső vasbeton lépcső betonozás</t>
  </si>
  <si>
    <t>18.</t>
  </si>
  <si>
    <t>EPS lap terítése aljzatbeton alá</t>
  </si>
  <si>
    <t>19.</t>
  </si>
  <si>
    <t>AT-PE peremszigetelés elhelyezése</t>
  </si>
  <si>
    <t>20.</t>
  </si>
  <si>
    <t>Aljzatbeton készítése, 6 cm vastagságban</t>
  </si>
  <si>
    <t>21.</t>
  </si>
  <si>
    <t>Aljzat süllyesztése (vésés)</t>
  </si>
  <si>
    <t>22.</t>
  </si>
  <si>
    <t>Tapadóhíd készítése meglévő kerámia burkolaton</t>
  </si>
  <si>
    <t>23.</t>
  </si>
  <si>
    <t>Horonyvésések javítása</t>
  </si>
  <si>
    <t>24.</t>
  </si>
  <si>
    <t>Falvakolat készítése normál gépi vakolóhabarccsal</t>
  </si>
  <si>
    <t>25.</t>
  </si>
  <si>
    <t>Nyílásspalettakészítése</t>
  </si>
  <si>
    <t xml:space="preserve">03. </t>
  </si>
  <si>
    <t>Homlokzat szigetelés</t>
  </si>
  <si>
    <t>Ssz.</t>
  </si>
  <si>
    <t>Homlokzati állvány állítása, bontása, helyszínen tartása a homlokzati munkálatok időtartama alatt</t>
  </si>
  <si>
    <t>Vakolatjavítás a teljes felület 5%-án</t>
  </si>
  <si>
    <t>Teljes szigetelendő homlokzatfelület mélyalapozása</t>
  </si>
  <si>
    <t>Hőszigetelés alsó síkjának indításánál  indítóprofil vagy vízorros élvédő elhelyezése</t>
  </si>
  <si>
    <t>12 cm vastag EPS homlokzati hőszigetelő lemezek ragasztása</t>
  </si>
  <si>
    <t>8 cm vastag XPS zártcellás lábazati hőszigetelő lemezek ragasztása</t>
  </si>
  <si>
    <t>Homlokzati hőszigetelőtáblák dűbelezése EJOT TID-T  8/60x 215 mm dűbellel, 6 db/m2 mennyiségben</t>
  </si>
  <si>
    <t>db</t>
  </si>
  <si>
    <t>Üvegszövetháló ragasztása, tapaszba ágyazása JUBIZOL hálóval</t>
  </si>
  <si>
    <t>Hálós élvédő beépítése pozítív élekre, falsarkokra</t>
  </si>
  <si>
    <t>Vízorros élvédő beépítése ablakok felső spalettáján, vízszintes pozitív éleken</t>
  </si>
  <si>
    <t>Homlokzati színvakolat készítése alapozással, simított szilikonos színvakolattal, világos pasztell színben, kapart kivitelben</t>
  </si>
  <si>
    <t>Lábazati színvakolat készítése alapozással,  simított szilikonos színvakolattal, közép sötét pasztell színben, kapart kivitelben</t>
  </si>
  <si>
    <t>Beforduló ablakspaletták készítése 2 cm vastag EPS lap ragasztásával, üvegháló ágyazásával, alapozóval, színvakolattal együtt (rendszerfelépítés). Sarkoknál diagonálhálók elhelyezésével</t>
  </si>
  <si>
    <t>Beforduló ablakspaletták készítése 2 cm vastag XPS lap ragasztásával, üvegháló ágyazásával, alapozóval, színvakolattal együtt (rendszerfelépítés). Sarkoknál diagonálhálók elhelyezésével</t>
  </si>
  <si>
    <t>Homlokzati nyílászárók, épület körüli járda megóvása fóliatakarással, ragasztással</t>
  </si>
  <si>
    <t>Homlokzati nyílászáró</t>
  </si>
  <si>
    <t>Homlokzati nyílászáró bontása</t>
  </si>
  <si>
    <t>NM 100x240 cm méretű fehér műanyag bejárati ajtó elhelyezése</t>
  </si>
  <si>
    <t>NM 200x240 cm méretű fehér műanyag bejárati ajtó elhelyezése, oldalvilágító szerkezettel</t>
  </si>
  <si>
    <t>NM 213x168 cm méretű fehér műanyag homlokzati nyílászáró elhelyezése, osztott kivitelben</t>
  </si>
  <si>
    <t>NM 90x150 cm méretű fehér műanyag homlokzati nyílászáró elhelyezése</t>
  </si>
  <si>
    <t>NM 60x150 cm méretű fehér műanyag homlokzati nyílászáró elhelyezése</t>
  </si>
  <si>
    <t>NM 100x125 cm méretű fehér műanyag homlokzati nyílászáró elhelyezése</t>
  </si>
  <si>
    <t>NM 120x120 cm méretű fehér műanyag homlokzati nyílászáró elhelyezése</t>
  </si>
  <si>
    <t>NM 400x150 méretű fehér műanyag homlokzati nyílászáró elhelyezése, osztott kivitelben</t>
  </si>
  <si>
    <t>Belső oldali műanyag könyöklő elhelyezése</t>
  </si>
  <si>
    <t>Takaróléc elhelyezése</t>
  </si>
  <si>
    <t>Az költségvetés a tetőtéri kutyaól ablakok cseréjét nem tartalmazza!</t>
  </si>
  <si>
    <t>Ács-, tetőfedő és bádogos munkák</t>
  </si>
  <si>
    <t xml:space="preserve"> E. Anyag</t>
  </si>
  <si>
    <t>Ö. Anyag</t>
  </si>
  <si>
    <t>Cserépfedés bontása</t>
  </si>
  <si>
    <t>Tetőlécezés bontása</t>
  </si>
  <si>
    <t>Fedélszerkezet megerősítése, meglévő szarufák mellé palló erósítéssel</t>
  </si>
  <si>
    <t>Páraáteresztő tetőfólia terítése</t>
  </si>
  <si>
    <t>Tetőlécezés készítése</t>
  </si>
  <si>
    <t>Tető ellenlécezés készítése</t>
  </si>
  <si>
    <t>Cserépfedés készítése, BRAMAC/MEDITERRÁN cseréppel</t>
  </si>
  <si>
    <t>Ereszcsatorna bontása</t>
  </si>
  <si>
    <t>Lefolyócsatorna bontása</t>
  </si>
  <si>
    <t>Ereszcsatorna elhelyezése</t>
  </si>
  <si>
    <t>Lefolyócsatorna elhelyezése</t>
  </si>
  <si>
    <t>Ereszdeszkázás javítása, pótlása</t>
  </si>
  <si>
    <t>Letakaró bádog elhelyezése</t>
  </si>
  <si>
    <t>Orombádog elhelyezése</t>
  </si>
  <si>
    <t>Szárazépítés</t>
  </si>
  <si>
    <t>Gipszkarton válaszfalszerkezet készítése CW/UW vázra, 2-2 rtg. gipszkarton lemez borítással</t>
  </si>
  <si>
    <t>Hideg- és melegburkolás</t>
  </si>
  <si>
    <t>Csempe burkolat bontása</t>
  </si>
  <si>
    <t>Járólap vagy melegburkolat bontása</t>
  </si>
  <si>
    <t>Kerámia lapburkolat készítése greslappal, ragasztva, fugázással</t>
  </si>
  <si>
    <t>Kerámia szegélyburkolat készítése greslappal, ragasztva, fugázással</t>
  </si>
  <si>
    <t>Kültéri kerámia lapburkolat készítése csúszásmentes greslappal, ragasztva, fugázással</t>
  </si>
  <si>
    <t>Kültéri kerámia szegélyburkolat készítése, ragasztva, fugázássa</t>
  </si>
  <si>
    <t>Csempeburkolat készítése fehér színben</t>
  </si>
  <si>
    <t>Szilikonozás</t>
  </si>
  <si>
    <t>Alu élzáró, ajtólapok alá, burkolatváltásoknál</t>
  </si>
  <si>
    <t xml:space="preserve">Alu szögletes élvédő elhelyezése (csempe sarkokon) </t>
  </si>
  <si>
    <t>Beltéri ajtók</t>
  </si>
  <si>
    <t>Beltéri nyílászárók bontása</t>
  </si>
  <si>
    <t>Beltéri CPL fóliás ajtó,  NM 75x210 cm méretben</t>
  </si>
  <si>
    <t>Beltéri CPL fóliás ajtó,  NM 90x210 cm méretben</t>
  </si>
  <si>
    <t>Beltéri CPL fóliás ajtó,  NM 100x210 cm méretben</t>
  </si>
  <si>
    <t>Beltéri CPL fóliás ajtó,  NM 110x210 cm méretben</t>
  </si>
  <si>
    <t>Beltéri CPL fóliás ajtó,  NM 210x240 cm méretben</t>
  </si>
  <si>
    <t>Belső felületképzés</t>
  </si>
  <si>
    <t>Vakolt vagy gipszkarton felületek glettelése</t>
  </si>
  <si>
    <t>Alumínium élvédő elhelyezése pozitív sarkokon</t>
  </si>
  <si>
    <t>Glettelt felületek mélyalapozása</t>
  </si>
  <si>
    <t>Diszperziós festés készítése két rétegben, törtfehér színben</t>
  </si>
  <si>
    <t>Szilikonozás készítése</t>
  </si>
  <si>
    <t>Felületek megóvása a munkálatok ideje alatt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</si>
</sst>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_-* #,##0.00\ _F_t_-;\-* #,##0.00\ _F_t_-;_-* \-??\ _F_t_-;_-@_-"/>
    <numFmt numFmtId="167" formatCode="_-* #,##0\ _F_t_-;\-* #,##0\ _F_t_-;_-* \-??\ _F_t_-;_-@_-"/>
    <numFmt numFmtId="168" formatCode="#,##0&quot; Ft&quot;"/>
    <numFmt numFmtId="169" formatCode="_-* #,##0\ _F_t_-;\-* #,##0\ _F_t_-;_-* &quot;- &quot;_F_t_-;_-@_-"/>
    <numFmt numFmtId="170" formatCode="_-* #,##0.0\ _F_t_-;\-* #,##0.0\ _F_t_-;_-* \-??\ _F_t_-;_-@_-"/>
    <numFmt numFmtId="171" formatCode="0.00"/>
    <numFmt numFmtId="172" formatCode="#,##0.0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5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wrapText="1"/>
    </xf>
    <xf numFmtId="167" fontId="2" fillId="0" borderId="0" xfId="15" applyNumberFormat="1" applyFont="1" applyFill="1" applyBorder="1" applyAlignment="1" applyProtection="1">
      <alignment horizontal="center" wrapText="1"/>
      <protection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5" fillId="0" borderId="0" xfId="0" applyFont="1" applyFill="1" applyAlignment="1">
      <alignment wrapText="1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left" vertical="center"/>
    </xf>
    <xf numFmtId="164" fontId="0" fillId="0" borderId="1" xfId="0" applyFill="1" applyBorder="1" applyAlignment="1">
      <alignment/>
    </xf>
    <xf numFmtId="167" fontId="5" fillId="2" borderId="0" xfId="15" applyNumberFormat="1" applyFont="1" applyFill="1" applyBorder="1" applyAlignment="1" applyProtection="1">
      <alignment wrapText="1"/>
      <protection/>
    </xf>
    <xf numFmtId="167" fontId="5" fillId="2" borderId="0" xfId="15" applyNumberFormat="1" applyFont="1" applyFill="1" applyBorder="1" applyAlignment="1" applyProtection="1">
      <alignment horizontal="center" wrapText="1"/>
      <protection/>
    </xf>
    <xf numFmtId="168" fontId="0" fillId="0" borderId="0" xfId="0" applyNumberFormat="1" applyFill="1" applyAlignment="1">
      <alignment wrapText="1"/>
    </xf>
    <xf numFmtId="164" fontId="5" fillId="2" borderId="2" xfId="0" applyFont="1" applyFill="1" applyBorder="1" applyAlignment="1">
      <alignment wrapText="1"/>
    </xf>
    <xf numFmtId="168" fontId="5" fillId="2" borderId="2" xfId="0" applyNumberFormat="1" applyFont="1" applyFill="1" applyBorder="1" applyAlignment="1">
      <alignment/>
    </xf>
    <xf numFmtId="169" fontId="5" fillId="2" borderId="2" xfId="0" applyNumberFormat="1" applyFont="1" applyFill="1" applyBorder="1" applyAlignment="1">
      <alignment/>
    </xf>
    <xf numFmtId="164" fontId="5" fillId="2" borderId="0" xfId="0" applyFont="1" applyFill="1" applyAlignment="1">
      <alignment wrapText="1"/>
    </xf>
    <xf numFmtId="169" fontId="0" fillId="2" borderId="0" xfId="0" applyNumberFormat="1" applyFill="1" applyAlignment="1">
      <alignment/>
    </xf>
    <xf numFmtId="168" fontId="5" fillId="2" borderId="0" xfId="0" applyNumberFormat="1" applyFont="1" applyFill="1" applyAlignment="1">
      <alignment/>
    </xf>
    <xf numFmtId="169" fontId="5" fillId="2" borderId="0" xfId="0" applyNumberFormat="1" applyFont="1" applyFill="1" applyAlignment="1">
      <alignment/>
    </xf>
    <xf numFmtId="168" fontId="4" fillId="2" borderId="0" xfId="0" applyNumberFormat="1" applyFont="1" applyFill="1" applyAlignment="1">
      <alignment/>
    </xf>
    <xf numFmtId="170" fontId="5" fillId="2" borderId="0" xfId="15" applyNumberFormat="1" applyFont="1" applyFill="1" applyBorder="1" applyAlignment="1" applyProtection="1">
      <alignment wrapText="1"/>
      <protection/>
    </xf>
    <xf numFmtId="171" fontId="0" fillId="0" borderId="0" xfId="0" applyNumberFormat="1" applyFill="1" applyAlignment="1">
      <alignment wrapText="1"/>
    </xf>
    <xf numFmtId="164" fontId="0" fillId="2" borderId="2" xfId="0" applyFill="1" applyBorder="1" applyAlignment="1">
      <alignment/>
    </xf>
    <xf numFmtId="169" fontId="0" fillId="2" borderId="2" xfId="0" applyNumberFormat="1" applyFill="1" applyBorder="1" applyAlignment="1">
      <alignment/>
    </xf>
    <xf numFmtId="164" fontId="0" fillId="2" borderId="0" xfId="0" applyFill="1" applyAlignment="1">
      <alignment/>
    </xf>
    <xf numFmtId="167" fontId="6" fillId="0" borderId="0" xfId="15" applyNumberFormat="1" applyFont="1" applyFill="1" applyBorder="1" applyAlignment="1" applyProtection="1">
      <alignment/>
      <protection/>
    </xf>
    <xf numFmtId="167" fontId="6" fillId="0" borderId="0" xfId="15" applyNumberFormat="1" applyFont="1" applyFill="1" applyBorder="1" applyAlignment="1" applyProtection="1">
      <alignment wrapText="1"/>
      <protection/>
    </xf>
    <xf numFmtId="167" fontId="7" fillId="0" borderId="0" xfId="15" applyNumberFormat="1" applyFont="1" applyFill="1" applyBorder="1" applyAlignment="1" applyProtection="1">
      <alignment wrapText="1"/>
      <protection/>
    </xf>
    <xf numFmtId="167" fontId="7" fillId="2" borderId="0" xfId="15" applyNumberFormat="1" applyFont="1" applyFill="1" applyBorder="1" applyAlignment="1" applyProtection="1">
      <alignment wrapText="1"/>
      <protection/>
    </xf>
    <xf numFmtId="167" fontId="0" fillId="0" borderId="0" xfId="15" applyNumberFormat="1" applyFont="1" applyFill="1" applyBorder="1" applyAlignment="1" applyProtection="1">
      <alignment wrapText="1"/>
      <protection/>
    </xf>
    <xf numFmtId="167" fontId="0" fillId="0" borderId="0" xfId="15" applyNumberFormat="1" applyFont="1" applyFill="1" applyBorder="1" applyAlignment="1" applyProtection="1">
      <alignment horizontal="left"/>
      <protection/>
    </xf>
    <xf numFmtId="170" fontId="5" fillId="2" borderId="0" xfId="15" applyNumberFormat="1" applyFont="1" applyFill="1" applyBorder="1" applyAlignment="1" applyProtection="1">
      <alignment horizontal="center" wrapText="1"/>
      <protection/>
    </xf>
    <xf numFmtId="167" fontId="0" fillId="0" borderId="0" xfId="15" applyNumberFormat="1" applyFont="1" applyFill="1" applyBorder="1" applyAlignment="1" applyProtection="1">
      <alignment/>
      <protection/>
    </xf>
    <xf numFmtId="167" fontId="0" fillId="0" borderId="0" xfId="15" applyNumberFormat="1" applyFont="1" applyFill="1" applyBorder="1" applyAlignment="1" applyProtection="1">
      <alignment horizontal="right"/>
      <protection/>
    </xf>
    <xf numFmtId="167" fontId="5" fillId="0" borderId="0" xfId="15" applyNumberFormat="1" applyFont="1" applyFill="1" applyBorder="1" applyAlignment="1" applyProtection="1">
      <alignment wrapText="1"/>
      <protection/>
    </xf>
    <xf numFmtId="167" fontId="5" fillId="2" borderId="0" xfId="15" applyNumberFormat="1" applyFont="1" applyFill="1" applyBorder="1" applyAlignment="1" applyProtection="1">
      <alignment horizontal="right" wrapText="1"/>
      <protection/>
    </xf>
    <xf numFmtId="164" fontId="0" fillId="0" borderId="0" xfId="0" applyFont="1" applyFill="1" applyAlignment="1">
      <alignment horizontal="center" vertical="center"/>
    </xf>
    <xf numFmtId="172" fontId="0" fillId="0" borderId="0" xfId="0" applyNumberFormat="1" applyFill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  <cellStyle name="Normál 3" xfId="21"/>
    <cellStyle name="Százalék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view="pageBreakPreview" zoomScaleSheetLayoutView="100" workbookViewId="0" topLeftCell="A1">
      <selection activeCell="S22" sqref="S22"/>
    </sheetView>
  </sheetViews>
  <sheetFormatPr defaultColWidth="9.140625" defaultRowHeight="15"/>
  <cols>
    <col min="1" max="1" width="6.140625" style="1" customWidth="1"/>
    <col min="2" max="2" width="52.140625" style="2" customWidth="1"/>
    <col min="3" max="3" width="12.00390625" style="1" customWidth="1"/>
    <col min="4" max="5" width="14.421875" style="1" customWidth="1"/>
    <col min="6" max="16384" width="9.140625" style="1" customWidth="1"/>
  </cols>
  <sheetData>
    <row r="2" spans="2:4" ht="21" customHeight="1">
      <c r="B2" s="3" t="s">
        <v>0</v>
      </c>
      <c r="C2" s="3"/>
      <c r="D2" s="3"/>
    </row>
    <row r="3" spans="2:4" ht="21" customHeight="1">
      <c r="B3" s="3" t="s">
        <v>1</v>
      </c>
      <c r="C3" s="3"/>
      <c r="D3" s="3"/>
    </row>
    <row r="5" spans="1:5" ht="21">
      <c r="A5" s="4"/>
      <c r="B5" s="5" t="s">
        <v>2</v>
      </c>
      <c r="C5" s="5"/>
      <c r="D5" s="5"/>
      <c r="E5" s="4"/>
    </row>
    <row r="6" spans="1:5" ht="18.75">
      <c r="A6" s="6"/>
      <c r="B6" s="6"/>
      <c r="C6" s="6"/>
      <c r="D6" s="6"/>
      <c r="E6" s="6"/>
    </row>
    <row r="7" spans="1:5" ht="15.75">
      <c r="A7" s="7"/>
      <c r="B7" s="7"/>
      <c r="C7" s="7"/>
      <c r="D7" s="7"/>
      <c r="E7" s="7"/>
    </row>
    <row r="10" ht="15">
      <c r="B10" s="8"/>
    </row>
    <row r="11" spans="1:5" ht="15.75">
      <c r="A11" s="9"/>
      <c r="B11" s="10"/>
      <c r="C11" s="11"/>
      <c r="D11" s="11"/>
      <c r="E11" s="11"/>
    </row>
    <row r="12" spans="1:5" ht="25.5" customHeight="1">
      <c r="A12" s="12" t="s">
        <v>3</v>
      </c>
      <c r="B12" s="12" t="s">
        <v>4</v>
      </c>
      <c r="C12" s="13" t="s">
        <v>5</v>
      </c>
      <c r="D12" s="13" t="s">
        <v>6</v>
      </c>
      <c r="E12" s="12" t="s">
        <v>7</v>
      </c>
    </row>
    <row r="13" spans="1:5" ht="15">
      <c r="A13" s="1" t="s">
        <v>8</v>
      </c>
      <c r="B13" s="2">
        <f>'01.Felvonulás'!B2</f>
        <v>0</v>
      </c>
      <c r="C13" s="14">
        <v>0</v>
      </c>
      <c r="D13" s="14">
        <v>0</v>
      </c>
      <c r="E13" s="14">
        <f aca="true" t="shared" si="0" ref="E13:E21">C13+D13</f>
        <v>0</v>
      </c>
    </row>
    <row r="14" spans="1:5" ht="15">
      <c r="A14" s="1" t="s">
        <v>9</v>
      </c>
      <c r="B14" s="2">
        <f>'02.Kőműves'!B2</f>
        <v>0</v>
      </c>
      <c r="C14" s="14">
        <v>0</v>
      </c>
      <c r="D14" s="14">
        <v>0</v>
      </c>
      <c r="E14" s="14">
        <f t="shared" si="0"/>
        <v>0</v>
      </c>
    </row>
    <row r="15" spans="1:5" ht="15">
      <c r="A15" s="1" t="s">
        <v>10</v>
      </c>
      <c r="B15" s="2">
        <f>'03.Homlokzat'!B2</f>
        <v>0</v>
      </c>
      <c r="C15" s="14">
        <v>0</v>
      </c>
      <c r="D15" s="14">
        <v>0</v>
      </c>
      <c r="E15" s="14">
        <f t="shared" si="0"/>
        <v>0</v>
      </c>
    </row>
    <row r="16" spans="1:5" ht="15">
      <c r="A16" s="1" t="s">
        <v>11</v>
      </c>
      <c r="B16" s="2">
        <f>'04. Homlokzati ny.z.'!B2</f>
        <v>0</v>
      </c>
      <c r="C16" s="14">
        <v>0</v>
      </c>
      <c r="D16" s="14">
        <v>0</v>
      </c>
      <c r="E16" s="14">
        <f t="shared" si="0"/>
        <v>0</v>
      </c>
    </row>
    <row r="17" spans="1:5" ht="15">
      <c r="A17" s="1" t="s">
        <v>12</v>
      </c>
      <c r="B17" s="2">
        <f>'05.Tető'!B3</f>
        <v>0</v>
      </c>
      <c r="C17" s="14">
        <v>0</v>
      </c>
      <c r="D17" s="14">
        <v>0</v>
      </c>
      <c r="E17" s="14">
        <f t="shared" si="0"/>
        <v>0</v>
      </c>
    </row>
    <row r="18" spans="1:5" ht="15">
      <c r="A18" s="1" t="s">
        <v>13</v>
      </c>
      <c r="B18" s="2">
        <f>'06.Szárazépítés'!B2</f>
        <v>0</v>
      </c>
      <c r="C18" s="14">
        <v>0</v>
      </c>
      <c r="D18" s="14">
        <v>0</v>
      </c>
      <c r="E18" s="14">
        <f t="shared" si="0"/>
        <v>0</v>
      </c>
    </row>
    <row r="19" spans="1:5" ht="15">
      <c r="A19" s="1" t="s">
        <v>14</v>
      </c>
      <c r="B19" s="2">
        <f>'07.Burkolatok'!B2</f>
        <v>0</v>
      </c>
      <c r="C19" s="14">
        <v>0</v>
      </c>
      <c r="D19" s="14">
        <v>0</v>
      </c>
      <c r="E19" s="14">
        <f t="shared" si="0"/>
        <v>0</v>
      </c>
    </row>
    <row r="20" spans="1:5" ht="15">
      <c r="A20" s="1" t="s">
        <v>15</v>
      </c>
      <c r="B20" s="2">
        <f>'08.Beltéri ajtók'!B2</f>
        <v>0</v>
      </c>
      <c r="C20" s="14">
        <v>0</v>
      </c>
      <c r="D20" s="14">
        <v>0</v>
      </c>
      <c r="E20" s="14">
        <f t="shared" si="0"/>
        <v>0</v>
      </c>
    </row>
    <row r="21" spans="1:5" ht="15">
      <c r="A21" s="1" t="s">
        <v>16</v>
      </c>
      <c r="B21" s="2">
        <f>'09.Festés'!B2</f>
        <v>0</v>
      </c>
      <c r="C21" s="14">
        <v>0</v>
      </c>
      <c r="D21" s="14">
        <v>0</v>
      </c>
      <c r="E21" s="14">
        <f t="shared" si="0"/>
        <v>0</v>
      </c>
    </row>
    <row r="22" spans="3:5" ht="15.75">
      <c r="C22" s="14"/>
      <c r="D22" s="14"/>
      <c r="E22" s="14"/>
    </row>
    <row r="23" spans="1:5" ht="15.75">
      <c r="A23" s="15"/>
      <c r="B23" s="15" t="s">
        <v>17</v>
      </c>
      <c r="C23" s="16">
        <f>SUM(C13:C22)</f>
        <v>0</v>
      </c>
      <c r="D23" s="16"/>
      <c r="E23" s="17"/>
    </row>
    <row r="24" spans="1:5" ht="15">
      <c r="A24" s="18"/>
      <c r="B24" s="18" t="s">
        <v>18</v>
      </c>
      <c r="C24" s="19"/>
      <c r="D24" s="20">
        <f>SUM(D13:D23)</f>
        <v>0</v>
      </c>
      <c r="E24" s="21"/>
    </row>
    <row r="25" spans="1:5" ht="15.75">
      <c r="A25" s="18"/>
      <c r="B25" s="18" t="s">
        <v>19</v>
      </c>
      <c r="C25" s="19"/>
      <c r="D25" s="21"/>
      <c r="E25" s="22">
        <f>SUM(E13:E24)</f>
        <v>0</v>
      </c>
    </row>
  </sheetData>
  <sheetProtection selectLockedCells="1" selectUnlockedCells="1"/>
  <mergeCells count="4">
    <mergeCell ref="B2:D2"/>
    <mergeCell ref="B3:D3"/>
    <mergeCell ref="B5:D5"/>
    <mergeCell ref="A7:E7"/>
  </mergeCells>
  <printOptions/>
  <pageMargins left="0.7" right="0.7" top="0.75" bottom="0.75" header="0.5118055555555555" footer="0.5118055555555555"/>
  <pageSetup horizontalDpi="300" verticalDpi="300" orientation="portrait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SheetLayoutView="100" workbookViewId="0" topLeftCell="A1">
      <selection activeCell="K15" sqref="K15"/>
    </sheetView>
  </sheetViews>
  <sheetFormatPr defaultColWidth="9.140625" defaultRowHeight="15"/>
  <cols>
    <col min="1" max="1" width="4.8515625" style="35" customWidth="1"/>
    <col min="2" max="2" width="47.421875" style="32" customWidth="1"/>
    <col min="3" max="3" width="9.140625" style="35" customWidth="1"/>
    <col min="4" max="4" width="5.7109375" style="35" customWidth="1"/>
    <col min="5" max="5" width="13.421875" style="36" customWidth="1"/>
    <col min="6" max="6" width="12.28125" style="35" customWidth="1"/>
    <col min="7" max="7" width="14.8515625" style="35" customWidth="1"/>
    <col min="8" max="8" width="14.57421875" style="35" customWidth="1"/>
    <col min="9" max="9" width="12.421875" style="35" customWidth="1"/>
    <col min="10" max="16384" width="9.140625" style="35" customWidth="1"/>
  </cols>
  <sheetData>
    <row r="1" ht="15">
      <c r="B1" s="37"/>
    </row>
    <row r="2" spans="1:9" ht="15.75">
      <c r="A2" s="9" t="s">
        <v>16</v>
      </c>
      <c r="B2" s="10" t="s">
        <v>161</v>
      </c>
      <c r="C2" s="11"/>
      <c r="D2" s="11"/>
      <c r="E2" s="11"/>
      <c r="F2" s="11"/>
      <c r="G2" s="11"/>
      <c r="H2" s="11"/>
      <c r="I2" s="11"/>
    </row>
    <row r="3" spans="1:9" ht="18.75" customHeight="1">
      <c r="A3" s="12" t="s">
        <v>94</v>
      </c>
      <c r="B3" s="12" t="s">
        <v>4</v>
      </c>
      <c r="C3" s="12" t="s">
        <v>22</v>
      </c>
      <c r="D3" s="12" t="s">
        <v>23</v>
      </c>
      <c r="E3" s="38" t="s">
        <v>24</v>
      </c>
      <c r="F3" s="12" t="s">
        <v>25</v>
      </c>
      <c r="G3" s="12" t="s">
        <v>26</v>
      </c>
      <c r="H3" s="12" t="s">
        <v>27</v>
      </c>
      <c r="I3" s="13" t="s">
        <v>28</v>
      </c>
    </row>
    <row r="4" spans="1:9" ht="15">
      <c r="A4" s="1" t="s">
        <v>29</v>
      </c>
      <c r="B4" s="2" t="s">
        <v>162</v>
      </c>
      <c r="C4" s="24">
        <v>1513.1550000000002</v>
      </c>
      <c r="D4" s="2" t="s">
        <v>53</v>
      </c>
      <c r="E4" s="14">
        <v>0</v>
      </c>
      <c r="F4" s="14">
        <v>0</v>
      </c>
      <c r="G4" s="14">
        <f aca="true" t="shared" si="0" ref="G4:G9">C4*E4</f>
        <v>0</v>
      </c>
      <c r="H4" s="14">
        <f aca="true" t="shared" si="1" ref="H4:H9">C4*F4</f>
        <v>0</v>
      </c>
      <c r="I4" s="14">
        <f aca="true" t="shared" si="2" ref="I4:I9">G4+H4</f>
        <v>0</v>
      </c>
    </row>
    <row r="5" spans="1:9" ht="15">
      <c r="A5" s="1" t="s">
        <v>32</v>
      </c>
      <c r="B5" s="2" t="s">
        <v>163</v>
      </c>
      <c r="C5" s="24">
        <v>205.63000000000002</v>
      </c>
      <c r="D5" s="2" t="s">
        <v>39</v>
      </c>
      <c r="E5" s="14">
        <v>0</v>
      </c>
      <c r="F5" s="14">
        <v>0</v>
      </c>
      <c r="G5" s="14">
        <f t="shared" si="0"/>
        <v>0</v>
      </c>
      <c r="H5" s="14">
        <f t="shared" si="1"/>
        <v>0</v>
      </c>
      <c r="I5" s="14">
        <f t="shared" si="2"/>
        <v>0</v>
      </c>
    </row>
    <row r="6" spans="1:9" ht="15">
      <c r="A6" s="1" t="s">
        <v>41</v>
      </c>
      <c r="B6" s="2" t="s">
        <v>164</v>
      </c>
      <c r="C6" s="24">
        <v>1513.1550000000002</v>
      </c>
      <c r="D6" s="2" t="s">
        <v>39</v>
      </c>
      <c r="E6" s="14">
        <v>0</v>
      </c>
      <c r="F6" s="14">
        <v>0</v>
      </c>
      <c r="G6" s="14">
        <f t="shared" si="0"/>
        <v>0</v>
      </c>
      <c r="H6" s="14">
        <f t="shared" si="1"/>
        <v>0</v>
      </c>
      <c r="I6" s="14">
        <f t="shared" si="2"/>
        <v>0</v>
      </c>
    </row>
    <row r="7" spans="1:9" ht="30">
      <c r="A7" s="1" t="s">
        <v>43</v>
      </c>
      <c r="B7" s="2" t="s">
        <v>165</v>
      </c>
      <c r="C7" s="24">
        <v>1513.1550000000002</v>
      </c>
      <c r="D7" s="2" t="s">
        <v>39</v>
      </c>
      <c r="E7" s="14">
        <v>0</v>
      </c>
      <c r="F7" s="14">
        <v>0</v>
      </c>
      <c r="G7" s="14">
        <f t="shared" si="0"/>
        <v>0</v>
      </c>
      <c r="H7" s="14">
        <f t="shared" si="1"/>
        <v>0</v>
      </c>
      <c r="I7" s="14">
        <f t="shared" si="2"/>
        <v>0</v>
      </c>
    </row>
    <row r="8" spans="1:9" ht="15">
      <c r="A8" s="1" t="s">
        <v>45</v>
      </c>
      <c r="B8" s="2" t="s">
        <v>166</v>
      </c>
      <c r="C8" s="24">
        <v>329.8</v>
      </c>
      <c r="D8" s="2" t="s">
        <v>53</v>
      </c>
      <c r="E8" s="14">
        <v>0</v>
      </c>
      <c r="F8" s="14">
        <v>0</v>
      </c>
      <c r="G8" s="14">
        <f t="shared" si="0"/>
        <v>0</v>
      </c>
      <c r="H8" s="14">
        <f t="shared" si="1"/>
        <v>0</v>
      </c>
      <c r="I8" s="14">
        <f t="shared" si="2"/>
        <v>0</v>
      </c>
    </row>
    <row r="9" spans="1:9" ht="15">
      <c r="A9" s="1" t="s">
        <v>47</v>
      </c>
      <c r="B9" s="2" t="s">
        <v>167</v>
      </c>
      <c r="C9" s="24">
        <v>600</v>
      </c>
      <c r="D9" s="2" t="s">
        <v>39</v>
      </c>
      <c r="E9" s="14">
        <v>0</v>
      </c>
      <c r="F9" s="14">
        <v>0</v>
      </c>
      <c r="G9" s="14">
        <f t="shared" si="0"/>
        <v>0</v>
      </c>
      <c r="H9" s="14">
        <f t="shared" si="1"/>
        <v>0</v>
      </c>
      <c r="I9" s="14">
        <f t="shared" si="2"/>
        <v>0</v>
      </c>
    </row>
    <row r="10" spans="1:9" ht="15.75">
      <c r="A10" s="1"/>
      <c r="B10" s="2"/>
      <c r="C10" s="2"/>
      <c r="D10" s="2"/>
      <c r="E10" s="14"/>
      <c r="F10" s="14"/>
      <c r="G10" s="14"/>
      <c r="H10" s="14"/>
      <c r="I10" s="14"/>
    </row>
    <row r="11" spans="1:9" ht="15.75">
      <c r="A11" s="15"/>
      <c r="B11" s="15" t="s">
        <v>17</v>
      </c>
      <c r="C11" s="25"/>
      <c r="D11" s="25"/>
      <c r="E11" s="26"/>
      <c r="F11" s="26"/>
      <c r="G11" s="16">
        <f>SUM(G4:G9)</f>
        <v>0</v>
      </c>
      <c r="H11" s="17"/>
      <c r="I11" s="17"/>
    </row>
    <row r="12" spans="1:9" ht="15">
      <c r="A12" s="18"/>
      <c r="B12" s="18" t="s">
        <v>18</v>
      </c>
      <c r="C12" s="27"/>
      <c r="D12" s="27"/>
      <c r="E12" s="19"/>
      <c r="F12" s="19"/>
      <c r="G12" s="21"/>
      <c r="H12" s="20">
        <f>SUM(H4:H11)</f>
        <v>0</v>
      </c>
      <c r="I12" s="21"/>
    </row>
    <row r="13" spans="1:9" ht="15">
      <c r="A13" s="18"/>
      <c r="B13" s="18" t="s">
        <v>19</v>
      </c>
      <c r="C13" s="27"/>
      <c r="D13" s="27"/>
      <c r="E13" s="19"/>
      <c r="F13" s="19"/>
      <c r="G13" s="21"/>
      <c r="H13" s="21"/>
      <c r="I13" s="20">
        <f>SUM(I4:I12)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SheetLayoutView="100" workbookViewId="0" topLeftCell="A1">
      <selection activeCell="E31" sqref="E31"/>
    </sheetView>
  </sheetViews>
  <sheetFormatPr defaultColWidth="9.140625" defaultRowHeight="15"/>
  <cols>
    <col min="1" max="1" width="6.140625" style="1" customWidth="1"/>
    <col min="2" max="2" width="52.140625" style="2" customWidth="1"/>
    <col min="3" max="3" width="8.421875" style="1" customWidth="1"/>
    <col min="4" max="4" width="7.140625" style="1" customWidth="1"/>
    <col min="5" max="5" width="12.7109375" style="1" customWidth="1"/>
    <col min="6" max="6" width="11.57421875" style="1" customWidth="1"/>
    <col min="7" max="8" width="14.421875" style="1" customWidth="1"/>
    <col min="9" max="9" width="11.00390625" style="1" customWidth="1"/>
    <col min="10" max="16384" width="9.140625" style="1" customWidth="1"/>
  </cols>
  <sheetData>
    <row r="1" ht="15">
      <c r="B1" s="8"/>
    </row>
    <row r="2" spans="1:9" ht="15.75">
      <c r="A2" s="9" t="s">
        <v>20</v>
      </c>
      <c r="B2" s="10" t="s">
        <v>21</v>
      </c>
      <c r="C2" s="11"/>
      <c r="D2" s="11"/>
      <c r="E2" s="11"/>
      <c r="F2" s="11"/>
      <c r="G2" s="11"/>
      <c r="H2" s="11"/>
      <c r="I2" s="11"/>
    </row>
    <row r="3" spans="1:9" ht="25.5" customHeight="1">
      <c r="A3" s="12" t="s">
        <v>3</v>
      </c>
      <c r="B3" s="12" t="s">
        <v>4</v>
      </c>
      <c r="C3" s="23" t="s">
        <v>22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</row>
    <row r="4" spans="1:9" ht="15">
      <c r="A4" s="1" t="s">
        <v>29</v>
      </c>
      <c r="B4" s="2" t="s">
        <v>30</v>
      </c>
      <c r="C4" s="24">
        <v>1</v>
      </c>
      <c r="D4" s="2" t="s">
        <v>31</v>
      </c>
      <c r="E4" s="14">
        <v>0</v>
      </c>
      <c r="F4" s="14">
        <v>0</v>
      </c>
      <c r="G4" s="14">
        <f aca="true" t="shared" si="0" ref="G4:G5">C4*E4</f>
        <v>0</v>
      </c>
      <c r="H4" s="14">
        <f aca="true" t="shared" si="1" ref="H4:H5">C4*F4</f>
        <v>0</v>
      </c>
      <c r="I4" s="14">
        <f aca="true" t="shared" si="2" ref="I4:I5">G4+H4</f>
        <v>0</v>
      </c>
    </row>
    <row r="5" spans="1:9" ht="30">
      <c r="A5" s="1" t="s">
        <v>32</v>
      </c>
      <c r="B5" s="2" t="s">
        <v>33</v>
      </c>
      <c r="C5" s="24">
        <v>32</v>
      </c>
      <c r="D5" s="2" t="s">
        <v>34</v>
      </c>
      <c r="E5" s="14">
        <v>0</v>
      </c>
      <c r="F5" s="14">
        <v>0</v>
      </c>
      <c r="G5" s="14">
        <f t="shared" si="0"/>
        <v>0</v>
      </c>
      <c r="H5" s="14">
        <f t="shared" si="1"/>
        <v>0</v>
      </c>
      <c r="I5" s="14">
        <f t="shared" si="2"/>
        <v>0</v>
      </c>
    </row>
    <row r="6" spans="3:9" ht="15.75">
      <c r="C6" s="2"/>
      <c r="D6" s="2"/>
      <c r="E6" s="14"/>
      <c r="F6" s="14"/>
      <c r="G6" s="14"/>
      <c r="H6" s="14"/>
      <c r="I6" s="14"/>
    </row>
    <row r="7" spans="1:9" ht="15.75">
      <c r="A7" s="15"/>
      <c r="B7" s="15" t="s">
        <v>17</v>
      </c>
      <c r="C7" s="25"/>
      <c r="D7" s="25"/>
      <c r="E7" s="26"/>
      <c r="F7" s="26"/>
      <c r="G7" s="16">
        <f>SUM(G4:G5)</f>
        <v>0</v>
      </c>
      <c r="H7" s="17"/>
      <c r="I7" s="17"/>
    </row>
    <row r="8" spans="1:9" ht="15">
      <c r="A8" s="18"/>
      <c r="B8" s="18" t="s">
        <v>18</v>
      </c>
      <c r="C8" s="27"/>
      <c r="D8" s="27"/>
      <c r="E8" s="19"/>
      <c r="F8" s="19"/>
      <c r="G8" s="21"/>
      <c r="H8" s="20">
        <f>SUM(H4:H7)</f>
        <v>0</v>
      </c>
      <c r="I8" s="21"/>
    </row>
    <row r="9" spans="1:9" ht="15">
      <c r="A9" s="18"/>
      <c r="B9" s="18" t="s">
        <v>19</v>
      </c>
      <c r="C9" s="27"/>
      <c r="D9" s="27"/>
      <c r="E9" s="19"/>
      <c r="F9" s="19"/>
      <c r="G9" s="21"/>
      <c r="H9" s="21"/>
      <c r="I9" s="20">
        <f>G7+H8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Normal="70" zoomScaleSheetLayoutView="100" workbookViewId="0" topLeftCell="A1">
      <selection activeCell="N23" sqref="N23"/>
    </sheetView>
  </sheetViews>
  <sheetFormatPr defaultColWidth="9.140625" defaultRowHeight="15"/>
  <cols>
    <col min="1" max="1" width="4.140625" style="28" customWidth="1"/>
    <col min="2" max="2" width="57.8515625" style="29" customWidth="1"/>
    <col min="3" max="3" width="8.421875" style="28" customWidth="1"/>
    <col min="4" max="4" width="5.421875" style="28" customWidth="1"/>
    <col min="5" max="5" width="12.57421875" style="28" customWidth="1"/>
    <col min="6" max="6" width="10.57421875" style="28" customWidth="1"/>
    <col min="7" max="8" width="12.57421875" style="28" customWidth="1"/>
    <col min="9" max="9" width="12.28125" style="1" customWidth="1"/>
    <col min="10" max="16384" width="9.140625" style="28" customWidth="1"/>
  </cols>
  <sheetData>
    <row r="1" ht="15">
      <c r="B1" s="30"/>
    </row>
    <row r="2" spans="1:9" ht="15.75">
      <c r="A2" s="9" t="s">
        <v>35</v>
      </c>
      <c r="B2" s="10" t="s">
        <v>36</v>
      </c>
      <c r="C2" s="11"/>
      <c r="D2" s="11"/>
      <c r="E2" s="11"/>
      <c r="F2" s="11"/>
      <c r="G2" s="11"/>
      <c r="H2" s="11"/>
      <c r="I2" s="11"/>
    </row>
    <row r="3" spans="1:9" ht="18.75" customHeight="1">
      <c r="A3" s="31" t="s">
        <v>37</v>
      </c>
      <c r="B3" s="31" t="s">
        <v>4</v>
      </c>
      <c r="C3" s="31" t="s">
        <v>22</v>
      </c>
      <c r="D3" s="31" t="s">
        <v>23</v>
      </c>
      <c r="E3" s="31" t="s">
        <v>24</v>
      </c>
      <c r="F3" s="31" t="s">
        <v>25</v>
      </c>
      <c r="G3" s="31" t="s">
        <v>26</v>
      </c>
      <c r="H3" s="31" t="s">
        <v>27</v>
      </c>
      <c r="I3" s="12" t="s">
        <v>28</v>
      </c>
    </row>
    <row r="4" spans="1:9" ht="16.5" customHeight="1">
      <c r="A4" s="1" t="s">
        <v>29</v>
      </c>
      <c r="B4" s="2" t="s">
        <v>38</v>
      </c>
      <c r="C4" s="24">
        <v>134.98</v>
      </c>
      <c r="D4" s="2" t="s">
        <v>39</v>
      </c>
      <c r="E4" s="14">
        <v>0</v>
      </c>
      <c r="F4" s="14">
        <v>0</v>
      </c>
      <c r="G4" s="14">
        <f aca="true" t="shared" si="0" ref="G4:G28">C4*E4</f>
        <v>0</v>
      </c>
      <c r="H4" s="14">
        <f aca="true" t="shared" si="1" ref="H4:H28">C4*F4</f>
        <v>0</v>
      </c>
      <c r="I4" s="14">
        <f aca="true" t="shared" si="2" ref="I4:I28">G4+H4</f>
        <v>0</v>
      </c>
    </row>
    <row r="5" spans="1:9" ht="18.75" customHeight="1">
      <c r="A5" s="1" t="s">
        <v>32</v>
      </c>
      <c r="B5" s="2" t="s">
        <v>40</v>
      </c>
      <c r="C5" s="24">
        <v>11.739999999999998</v>
      </c>
      <c r="D5" s="2" t="s">
        <v>34</v>
      </c>
      <c r="E5" s="14">
        <v>0</v>
      </c>
      <c r="F5" s="14">
        <v>0</v>
      </c>
      <c r="G5" s="14">
        <f t="shared" si="0"/>
        <v>0</v>
      </c>
      <c r="H5" s="14">
        <f t="shared" si="1"/>
        <v>0</v>
      </c>
      <c r="I5" s="14">
        <f t="shared" si="2"/>
        <v>0</v>
      </c>
    </row>
    <row r="6" spans="1:9" ht="16.5" customHeight="1">
      <c r="A6" s="1" t="s">
        <v>41</v>
      </c>
      <c r="B6" s="2" t="s">
        <v>42</v>
      </c>
      <c r="C6" s="24">
        <v>4.764</v>
      </c>
      <c r="D6" s="2" t="s">
        <v>39</v>
      </c>
      <c r="E6" s="14">
        <v>0</v>
      </c>
      <c r="F6" s="14">
        <v>0</v>
      </c>
      <c r="G6" s="14">
        <f t="shared" si="0"/>
        <v>0</v>
      </c>
      <c r="H6" s="14">
        <f t="shared" si="1"/>
        <v>0</v>
      </c>
      <c r="I6" s="14">
        <f t="shared" si="2"/>
        <v>0</v>
      </c>
    </row>
    <row r="7" spans="1:9" ht="15" customHeight="1">
      <c r="A7" s="1" t="s">
        <v>43</v>
      </c>
      <c r="B7" s="2" t="s">
        <v>44</v>
      </c>
      <c r="C7" s="24">
        <v>3.942</v>
      </c>
      <c r="D7" s="2" t="s">
        <v>34</v>
      </c>
      <c r="E7" s="14">
        <v>0</v>
      </c>
      <c r="F7" s="14">
        <v>0</v>
      </c>
      <c r="G7" s="14">
        <f t="shared" si="0"/>
        <v>0</v>
      </c>
      <c r="H7" s="14">
        <f t="shared" si="1"/>
        <v>0</v>
      </c>
      <c r="I7" s="14">
        <f t="shared" si="2"/>
        <v>0</v>
      </c>
    </row>
    <row r="8" spans="1:9" ht="18.75" customHeight="1">
      <c r="A8" s="1" t="s">
        <v>45</v>
      </c>
      <c r="B8" s="2" t="s">
        <v>46</v>
      </c>
      <c r="C8" s="24">
        <v>3.942</v>
      </c>
      <c r="D8" s="2" t="s">
        <v>34</v>
      </c>
      <c r="E8" s="14">
        <v>0</v>
      </c>
      <c r="F8" s="14">
        <v>0</v>
      </c>
      <c r="G8" s="14">
        <f t="shared" si="0"/>
        <v>0</v>
      </c>
      <c r="H8" s="14">
        <f t="shared" si="1"/>
        <v>0</v>
      </c>
      <c r="I8" s="14">
        <f t="shared" si="2"/>
        <v>0</v>
      </c>
    </row>
    <row r="9" spans="1:9" ht="15" customHeight="1">
      <c r="A9" s="1" t="s">
        <v>47</v>
      </c>
      <c r="B9" s="2" t="s">
        <v>48</v>
      </c>
      <c r="C9" s="24">
        <v>1.5288</v>
      </c>
      <c r="D9" s="2" t="s">
        <v>39</v>
      </c>
      <c r="E9" s="14">
        <v>0</v>
      </c>
      <c r="F9" s="14">
        <v>0</v>
      </c>
      <c r="G9" s="14">
        <f t="shared" si="0"/>
        <v>0</v>
      </c>
      <c r="H9" s="14">
        <f t="shared" si="1"/>
        <v>0</v>
      </c>
      <c r="I9" s="14">
        <f t="shared" si="2"/>
        <v>0</v>
      </c>
    </row>
    <row r="10" spans="1:9" ht="15" customHeight="1">
      <c r="A10" s="1" t="s">
        <v>49</v>
      </c>
      <c r="B10" s="2" t="s">
        <v>50</v>
      </c>
      <c r="C10" s="24">
        <v>1.4292</v>
      </c>
      <c r="D10" s="2" t="s">
        <v>34</v>
      </c>
      <c r="E10" s="14">
        <v>0</v>
      </c>
      <c r="F10" s="14">
        <v>0</v>
      </c>
      <c r="G10" s="14">
        <f t="shared" si="0"/>
        <v>0</v>
      </c>
      <c r="H10" s="14">
        <f t="shared" si="1"/>
        <v>0</v>
      </c>
      <c r="I10" s="14">
        <f t="shared" si="2"/>
        <v>0</v>
      </c>
    </row>
    <row r="11" spans="1:9" ht="15" customHeight="1">
      <c r="A11" s="1" t="s">
        <v>51</v>
      </c>
      <c r="B11" s="2" t="s">
        <v>52</v>
      </c>
      <c r="C11" s="24">
        <v>6.37</v>
      </c>
      <c r="D11" s="2" t="s">
        <v>53</v>
      </c>
      <c r="E11" s="14">
        <v>0</v>
      </c>
      <c r="F11" s="14">
        <v>0</v>
      </c>
      <c r="G11" s="14">
        <f t="shared" si="0"/>
        <v>0</v>
      </c>
      <c r="H11" s="14">
        <f t="shared" si="1"/>
        <v>0</v>
      </c>
      <c r="I11" s="14">
        <f t="shared" si="2"/>
        <v>0</v>
      </c>
    </row>
    <row r="12" spans="1:9" ht="18.75" customHeight="1">
      <c r="A12" s="1" t="s">
        <v>54</v>
      </c>
      <c r="B12" s="2" t="s">
        <v>55</v>
      </c>
      <c r="C12" s="24">
        <v>4.764</v>
      </c>
      <c r="D12" s="2" t="s">
        <v>39</v>
      </c>
      <c r="E12" s="14">
        <v>0</v>
      </c>
      <c r="F12" s="14">
        <v>0</v>
      </c>
      <c r="G12" s="14">
        <f t="shared" si="0"/>
        <v>0</v>
      </c>
      <c r="H12" s="14">
        <f t="shared" si="1"/>
        <v>0</v>
      </c>
      <c r="I12" s="14">
        <f t="shared" si="2"/>
        <v>0</v>
      </c>
    </row>
    <row r="13" spans="1:9" ht="15" customHeight="1">
      <c r="A13" s="1" t="s">
        <v>56</v>
      </c>
      <c r="B13" s="2" t="s">
        <v>57</v>
      </c>
      <c r="C13" s="24">
        <v>3</v>
      </c>
      <c r="D13" s="2" t="s">
        <v>58</v>
      </c>
      <c r="E13" s="14">
        <v>0</v>
      </c>
      <c r="F13" s="14">
        <v>0</v>
      </c>
      <c r="G13" s="14">
        <f t="shared" si="0"/>
        <v>0</v>
      </c>
      <c r="H13" s="14">
        <f t="shared" si="1"/>
        <v>0</v>
      </c>
      <c r="I13" s="14">
        <f t="shared" si="2"/>
        <v>0</v>
      </c>
    </row>
    <row r="14" spans="1:9" ht="15" customHeight="1">
      <c r="A14" s="1" t="s">
        <v>59</v>
      </c>
      <c r="B14" s="2" t="s">
        <v>60</v>
      </c>
      <c r="C14" s="24">
        <v>32.664</v>
      </c>
      <c r="D14" s="2" t="s">
        <v>39</v>
      </c>
      <c r="E14" s="14">
        <v>0</v>
      </c>
      <c r="F14" s="14">
        <v>0</v>
      </c>
      <c r="G14" s="14">
        <f t="shared" si="0"/>
        <v>0</v>
      </c>
      <c r="H14" s="14">
        <f t="shared" si="1"/>
        <v>0</v>
      </c>
      <c r="I14" s="14">
        <f t="shared" si="2"/>
        <v>0</v>
      </c>
    </row>
    <row r="15" spans="1:9" ht="15" customHeight="1">
      <c r="A15" s="1" t="s">
        <v>61</v>
      </c>
      <c r="B15" s="2" t="s">
        <v>62</v>
      </c>
      <c r="C15" s="24">
        <v>3</v>
      </c>
      <c r="D15" s="2" t="s">
        <v>63</v>
      </c>
      <c r="E15" s="14">
        <v>0</v>
      </c>
      <c r="F15" s="14">
        <v>0</v>
      </c>
      <c r="G15" s="14">
        <f t="shared" si="0"/>
        <v>0</v>
      </c>
      <c r="H15" s="14">
        <f t="shared" si="1"/>
        <v>0</v>
      </c>
      <c r="I15" s="14">
        <f t="shared" si="2"/>
        <v>0</v>
      </c>
    </row>
    <row r="16" spans="1:9" ht="15" customHeight="1">
      <c r="A16" s="1" t="s">
        <v>64</v>
      </c>
      <c r="B16" s="2" t="s">
        <v>65</v>
      </c>
      <c r="C16" s="24">
        <v>17.0643</v>
      </c>
      <c r="D16" s="2" t="s">
        <v>39</v>
      </c>
      <c r="E16" s="14">
        <v>0</v>
      </c>
      <c r="F16" s="14">
        <v>0</v>
      </c>
      <c r="G16" s="14">
        <f t="shared" si="0"/>
        <v>0</v>
      </c>
      <c r="H16" s="14">
        <f t="shared" si="1"/>
        <v>0</v>
      </c>
      <c r="I16" s="14">
        <f t="shared" si="2"/>
        <v>0</v>
      </c>
    </row>
    <row r="17" spans="1:9" ht="15" customHeight="1">
      <c r="A17" s="1" t="s">
        <v>66</v>
      </c>
      <c r="B17" s="2" t="s">
        <v>67</v>
      </c>
      <c r="C17" s="24">
        <v>7.404999999999999</v>
      </c>
      <c r="D17" s="2" t="s">
        <v>39</v>
      </c>
      <c r="E17" s="14">
        <v>0</v>
      </c>
      <c r="F17" s="14">
        <v>0</v>
      </c>
      <c r="G17" s="14">
        <f t="shared" si="0"/>
        <v>0</v>
      </c>
      <c r="H17" s="14">
        <f t="shared" si="1"/>
        <v>0</v>
      </c>
      <c r="I17" s="14">
        <f t="shared" si="2"/>
        <v>0</v>
      </c>
    </row>
    <row r="18" spans="1:9" ht="15" customHeight="1">
      <c r="A18" s="1" t="s">
        <v>68</v>
      </c>
      <c r="B18" s="2" t="s">
        <v>69</v>
      </c>
      <c r="C18" s="24">
        <v>1</v>
      </c>
      <c r="D18" s="2" t="s">
        <v>70</v>
      </c>
      <c r="E18" s="14">
        <v>0</v>
      </c>
      <c r="F18" s="14">
        <v>0</v>
      </c>
      <c r="G18" s="14">
        <f t="shared" si="0"/>
        <v>0</v>
      </c>
      <c r="H18" s="14">
        <f t="shared" si="1"/>
        <v>0</v>
      </c>
      <c r="I18" s="14">
        <f t="shared" si="2"/>
        <v>0</v>
      </c>
    </row>
    <row r="19" spans="1:9" ht="15" customHeight="1">
      <c r="A19" s="1" t="s">
        <v>71</v>
      </c>
      <c r="B19" s="2" t="s">
        <v>72</v>
      </c>
      <c r="C19" s="24">
        <v>200</v>
      </c>
      <c r="D19" s="2" t="s">
        <v>73</v>
      </c>
      <c r="E19" s="14">
        <v>0</v>
      </c>
      <c r="F19" s="14">
        <v>0</v>
      </c>
      <c r="G19" s="14">
        <f t="shared" si="0"/>
        <v>0</v>
      </c>
      <c r="H19" s="14">
        <f t="shared" si="1"/>
        <v>0</v>
      </c>
      <c r="I19" s="14">
        <f t="shared" si="2"/>
        <v>0</v>
      </c>
    </row>
    <row r="20" spans="1:9" ht="15" customHeight="1">
      <c r="A20" s="1" t="s">
        <v>74</v>
      </c>
      <c r="B20" s="2" t="s">
        <v>75</v>
      </c>
      <c r="C20" s="24">
        <v>3</v>
      </c>
      <c r="D20" s="2" t="s">
        <v>34</v>
      </c>
      <c r="E20" s="14">
        <v>0</v>
      </c>
      <c r="F20" s="14">
        <v>0</v>
      </c>
      <c r="G20" s="14">
        <f t="shared" si="0"/>
        <v>0</v>
      </c>
      <c r="H20" s="14">
        <f t="shared" si="1"/>
        <v>0</v>
      </c>
      <c r="I20" s="14">
        <f t="shared" si="2"/>
        <v>0</v>
      </c>
    </row>
    <row r="21" spans="1:9" ht="15" customHeight="1">
      <c r="A21" s="1" t="s">
        <v>76</v>
      </c>
      <c r="B21" s="2" t="s">
        <v>77</v>
      </c>
      <c r="C21" s="24">
        <v>27.9</v>
      </c>
      <c r="D21" s="2" t="s">
        <v>39</v>
      </c>
      <c r="E21" s="14">
        <v>0</v>
      </c>
      <c r="F21" s="14">
        <v>0</v>
      </c>
      <c r="G21" s="14">
        <f t="shared" si="0"/>
        <v>0</v>
      </c>
      <c r="H21" s="14">
        <f t="shared" si="1"/>
        <v>0</v>
      </c>
      <c r="I21" s="14">
        <f t="shared" si="2"/>
        <v>0</v>
      </c>
    </row>
    <row r="22" spans="1:9" ht="15" customHeight="1">
      <c r="A22" s="1" t="s">
        <v>78</v>
      </c>
      <c r="B22" s="2" t="s">
        <v>79</v>
      </c>
      <c r="C22" s="24">
        <v>18.35</v>
      </c>
      <c r="D22" s="2" t="s">
        <v>53</v>
      </c>
      <c r="E22" s="14">
        <v>0</v>
      </c>
      <c r="F22" s="14">
        <v>0</v>
      </c>
      <c r="G22" s="14">
        <f t="shared" si="0"/>
        <v>0</v>
      </c>
      <c r="H22" s="14">
        <f t="shared" si="1"/>
        <v>0</v>
      </c>
      <c r="I22" s="14">
        <f t="shared" si="2"/>
        <v>0</v>
      </c>
    </row>
    <row r="23" spans="1:9" ht="15" customHeight="1">
      <c r="A23" s="1" t="s">
        <v>80</v>
      </c>
      <c r="B23" s="2" t="s">
        <v>81</v>
      </c>
      <c r="C23" s="24">
        <v>27.9</v>
      </c>
      <c r="D23" s="2" t="s">
        <v>39</v>
      </c>
      <c r="E23" s="14">
        <v>0</v>
      </c>
      <c r="F23" s="14">
        <v>0</v>
      </c>
      <c r="G23" s="14">
        <f t="shared" si="0"/>
        <v>0</v>
      </c>
      <c r="H23" s="14">
        <f t="shared" si="1"/>
        <v>0</v>
      </c>
      <c r="I23" s="14">
        <f t="shared" si="2"/>
        <v>0</v>
      </c>
    </row>
    <row r="24" spans="1:9" ht="15">
      <c r="A24" s="1" t="s">
        <v>82</v>
      </c>
      <c r="B24" s="2" t="s">
        <v>83</v>
      </c>
      <c r="C24" s="24">
        <v>27.9</v>
      </c>
      <c r="D24" s="2" t="s">
        <v>39</v>
      </c>
      <c r="E24" s="14">
        <v>0</v>
      </c>
      <c r="F24" s="14">
        <v>0</v>
      </c>
      <c r="G24" s="14">
        <f t="shared" si="0"/>
        <v>0</v>
      </c>
      <c r="H24" s="14">
        <f t="shared" si="1"/>
        <v>0</v>
      </c>
      <c r="I24" s="14">
        <f t="shared" si="2"/>
        <v>0</v>
      </c>
    </row>
    <row r="25" spans="1:9" ht="15">
      <c r="A25" s="1" t="s">
        <v>84</v>
      </c>
      <c r="B25" s="2" t="s">
        <v>85</v>
      </c>
      <c r="C25" s="24">
        <v>122.21</v>
      </c>
      <c r="D25" s="2" t="s">
        <v>39</v>
      </c>
      <c r="E25" s="14">
        <v>0</v>
      </c>
      <c r="F25" s="14">
        <v>0</v>
      </c>
      <c r="G25" s="14">
        <f t="shared" si="0"/>
        <v>0</v>
      </c>
      <c r="H25" s="14">
        <f t="shared" si="1"/>
        <v>0</v>
      </c>
      <c r="I25" s="14">
        <f t="shared" si="2"/>
        <v>0</v>
      </c>
    </row>
    <row r="26" spans="1:9" ht="15">
      <c r="A26" s="1" t="s">
        <v>86</v>
      </c>
      <c r="B26" s="2" t="s">
        <v>87</v>
      </c>
      <c r="C26" s="24">
        <v>145.6</v>
      </c>
      <c r="D26" s="2" t="s">
        <v>53</v>
      </c>
      <c r="E26" s="14">
        <v>0</v>
      </c>
      <c r="F26" s="14">
        <v>0</v>
      </c>
      <c r="G26" s="14">
        <f t="shared" si="0"/>
        <v>0</v>
      </c>
      <c r="H26" s="14">
        <f t="shared" si="1"/>
        <v>0</v>
      </c>
      <c r="I26" s="14">
        <f t="shared" si="2"/>
        <v>0</v>
      </c>
    </row>
    <row r="27" spans="1:9" ht="15">
      <c r="A27" s="1" t="s">
        <v>88</v>
      </c>
      <c r="B27" s="2" t="s">
        <v>89</v>
      </c>
      <c r="C27" s="24">
        <v>24.469299999999997</v>
      </c>
      <c r="D27" s="2" t="s">
        <v>39</v>
      </c>
      <c r="E27" s="14">
        <v>0</v>
      </c>
      <c r="F27" s="14">
        <v>0</v>
      </c>
      <c r="G27" s="14">
        <f t="shared" si="0"/>
        <v>0</v>
      </c>
      <c r="H27" s="14">
        <f t="shared" si="1"/>
        <v>0</v>
      </c>
      <c r="I27" s="14">
        <f t="shared" si="2"/>
        <v>0</v>
      </c>
    </row>
    <row r="28" spans="1:9" ht="15">
      <c r="A28" s="1" t="s">
        <v>90</v>
      </c>
      <c r="B28" s="2" t="s">
        <v>91</v>
      </c>
      <c r="C28" s="24">
        <v>32.6</v>
      </c>
      <c r="D28" s="2" t="s">
        <v>53</v>
      </c>
      <c r="E28" s="14">
        <v>0</v>
      </c>
      <c r="F28" s="14">
        <v>0</v>
      </c>
      <c r="G28" s="14">
        <f t="shared" si="0"/>
        <v>0</v>
      </c>
      <c r="H28" s="14">
        <f t="shared" si="1"/>
        <v>0</v>
      </c>
      <c r="I28" s="14">
        <f t="shared" si="2"/>
        <v>0</v>
      </c>
    </row>
    <row r="29" spans="1:9" ht="15.75">
      <c r="A29" s="1"/>
      <c r="B29" s="2"/>
      <c r="C29" s="2"/>
      <c r="D29" s="2"/>
      <c r="E29" s="14"/>
      <c r="F29" s="14"/>
      <c r="G29" s="14"/>
      <c r="H29" s="14"/>
      <c r="I29" s="14"/>
    </row>
    <row r="30" spans="1:9" ht="15.75">
      <c r="A30" s="15"/>
      <c r="B30" s="15" t="s">
        <v>17</v>
      </c>
      <c r="C30" s="25"/>
      <c r="D30" s="25"/>
      <c r="E30" s="26"/>
      <c r="F30" s="26"/>
      <c r="G30" s="16">
        <f>SUM(G4:G28)</f>
        <v>0</v>
      </c>
      <c r="H30" s="17"/>
      <c r="I30" s="17"/>
    </row>
    <row r="31" spans="1:9" ht="15">
      <c r="A31" s="18"/>
      <c r="B31" s="18" t="s">
        <v>18</v>
      </c>
      <c r="C31" s="27"/>
      <c r="D31" s="27"/>
      <c r="E31" s="19"/>
      <c r="F31" s="19"/>
      <c r="G31" s="21"/>
      <c r="H31" s="20">
        <f>SUM(H4:H30)</f>
        <v>0</v>
      </c>
      <c r="I31" s="21"/>
    </row>
    <row r="32" spans="1:9" ht="15">
      <c r="A32" s="18"/>
      <c r="B32" s="18" t="s">
        <v>19</v>
      </c>
      <c r="C32" s="27"/>
      <c r="D32" s="27"/>
      <c r="E32" s="19"/>
      <c r="F32" s="19"/>
      <c r="G32" s="21"/>
      <c r="H32" s="21"/>
      <c r="I32" s="20">
        <f>G30+H31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55" zoomScaleSheetLayoutView="55" workbookViewId="0" topLeftCell="A3">
      <selection activeCell="E8" sqref="E8"/>
    </sheetView>
  </sheetViews>
  <sheetFormatPr defaultColWidth="9.140625" defaultRowHeight="15"/>
  <cols>
    <col min="1" max="1" width="6.140625" style="1" customWidth="1"/>
    <col min="2" max="2" width="52.140625" style="2" customWidth="1"/>
    <col min="3" max="3" width="8.421875" style="1" customWidth="1"/>
    <col min="4" max="4" width="7.140625" style="1" customWidth="1"/>
    <col min="5" max="5" width="12.7109375" style="1" customWidth="1"/>
    <col min="6" max="6" width="11.57421875" style="1" customWidth="1"/>
    <col min="7" max="8" width="14.421875" style="1" customWidth="1"/>
    <col min="9" max="9" width="12.28125" style="1" customWidth="1"/>
    <col min="10" max="16384" width="9.140625" style="1" customWidth="1"/>
  </cols>
  <sheetData>
    <row r="1" ht="15">
      <c r="B1" s="8"/>
    </row>
    <row r="2" spans="1:9" ht="15.75">
      <c r="A2" s="9" t="s">
        <v>92</v>
      </c>
      <c r="B2" s="10" t="s">
        <v>93</v>
      </c>
      <c r="C2" s="11"/>
      <c r="D2" s="11"/>
      <c r="E2" s="11"/>
      <c r="F2" s="11"/>
      <c r="G2" s="11"/>
      <c r="H2" s="11"/>
      <c r="I2" s="11"/>
    </row>
    <row r="3" spans="1:9" ht="25.5" customHeight="1">
      <c r="A3" s="12" t="s">
        <v>94</v>
      </c>
      <c r="B3" s="12" t="s">
        <v>4</v>
      </c>
      <c r="C3" s="23" t="s">
        <v>22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</row>
    <row r="4" spans="1:9" ht="30">
      <c r="A4" s="1" t="s">
        <v>29</v>
      </c>
      <c r="B4" s="2" t="s">
        <v>95</v>
      </c>
      <c r="C4" s="24">
        <v>502.7</v>
      </c>
      <c r="D4" s="2" t="s">
        <v>39</v>
      </c>
      <c r="E4" s="14">
        <v>0</v>
      </c>
      <c r="F4" s="14">
        <v>0</v>
      </c>
      <c r="G4" s="14">
        <f aca="true" t="shared" si="0" ref="G4:G18">C4*E4</f>
        <v>0</v>
      </c>
      <c r="H4" s="14">
        <f aca="true" t="shared" si="1" ref="H4:H18">C4*F4</f>
        <v>0</v>
      </c>
      <c r="I4" s="14">
        <f aca="true" t="shared" si="2" ref="I4:I18">G4+H4</f>
        <v>0</v>
      </c>
    </row>
    <row r="5" spans="1:9" ht="15">
      <c r="A5" s="1" t="s">
        <v>32</v>
      </c>
      <c r="B5" s="2" t="s">
        <v>96</v>
      </c>
      <c r="C5" s="24">
        <v>26.8335</v>
      </c>
      <c r="D5" s="2" t="s">
        <v>39</v>
      </c>
      <c r="E5" s="14">
        <v>0</v>
      </c>
      <c r="F5" s="14">
        <v>0</v>
      </c>
      <c r="G5" s="14">
        <f t="shared" si="0"/>
        <v>0</v>
      </c>
      <c r="H5" s="14">
        <f t="shared" si="1"/>
        <v>0</v>
      </c>
      <c r="I5" s="14">
        <f t="shared" si="2"/>
        <v>0</v>
      </c>
    </row>
    <row r="6" spans="1:9" ht="15">
      <c r="A6" s="1" t="s">
        <v>41</v>
      </c>
      <c r="B6" s="2" t="s">
        <v>97</v>
      </c>
      <c r="C6" s="24">
        <v>536.67</v>
      </c>
      <c r="D6" s="2" t="s">
        <v>39</v>
      </c>
      <c r="E6" s="14">
        <v>0</v>
      </c>
      <c r="F6" s="14">
        <v>0</v>
      </c>
      <c r="G6" s="14">
        <f t="shared" si="0"/>
        <v>0</v>
      </c>
      <c r="H6" s="14">
        <f t="shared" si="1"/>
        <v>0</v>
      </c>
      <c r="I6" s="14">
        <f t="shared" si="2"/>
        <v>0</v>
      </c>
    </row>
    <row r="7" spans="1:9" ht="30">
      <c r="A7" s="1" t="s">
        <v>43</v>
      </c>
      <c r="B7" s="2" t="s">
        <v>98</v>
      </c>
      <c r="C7" s="24">
        <v>97</v>
      </c>
      <c r="D7" s="2" t="s">
        <v>53</v>
      </c>
      <c r="E7" s="14">
        <v>0</v>
      </c>
      <c r="F7" s="14">
        <v>0</v>
      </c>
      <c r="G7" s="14">
        <f t="shared" si="0"/>
        <v>0</v>
      </c>
      <c r="H7" s="14">
        <f t="shared" si="1"/>
        <v>0</v>
      </c>
      <c r="I7" s="14">
        <f t="shared" si="2"/>
        <v>0</v>
      </c>
    </row>
    <row r="8" spans="1:9" s="32" customFormat="1" ht="30">
      <c r="A8" s="1" t="s">
        <v>45</v>
      </c>
      <c r="B8" s="2" t="s">
        <v>99</v>
      </c>
      <c r="C8" s="24">
        <v>439.93</v>
      </c>
      <c r="D8" s="2" t="s">
        <v>39</v>
      </c>
      <c r="E8" s="14">
        <v>0</v>
      </c>
      <c r="F8" s="14">
        <v>0</v>
      </c>
      <c r="G8" s="14">
        <f t="shared" si="0"/>
        <v>0</v>
      </c>
      <c r="H8" s="14">
        <f t="shared" si="1"/>
        <v>0</v>
      </c>
      <c r="I8" s="14">
        <f t="shared" si="2"/>
        <v>0</v>
      </c>
    </row>
    <row r="9" spans="1:9" s="32" customFormat="1" ht="30">
      <c r="A9" s="1" t="s">
        <v>47</v>
      </c>
      <c r="B9" s="2" t="s">
        <v>100</v>
      </c>
      <c r="C9" s="24">
        <v>34.615</v>
      </c>
      <c r="D9" s="2" t="s">
        <v>39</v>
      </c>
      <c r="E9" s="14">
        <v>0</v>
      </c>
      <c r="F9" s="14">
        <v>0</v>
      </c>
      <c r="G9" s="14">
        <f t="shared" si="0"/>
        <v>0</v>
      </c>
      <c r="H9" s="14">
        <f t="shared" si="1"/>
        <v>0</v>
      </c>
      <c r="I9" s="14">
        <f t="shared" si="2"/>
        <v>0</v>
      </c>
    </row>
    <row r="10" spans="1:9" s="32" customFormat="1" ht="30">
      <c r="A10" s="1" t="s">
        <v>49</v>
      </c>
      <c r="B10" s="2" t="s">
        <v>101</v>
      </c>
      <c r="C10" s="24">
        <v>2847.27</v>
      </c>
      <c r="D10" s="2" t="s">
        <v>102</v>
      </c>
      <c r="E10" s="14">
        <v>0</v>
      </c>
      <c r="F10" s="14">
        <v>0</v>
      </c>
      <c r="G10" s="14">
        <f t="shared" si="0"/>
        <v>0</v>
      </c>
      <c r="H10" s="14">
        <f t="shared" si="1"/>
        <v>0</v>
      </c>
      <c r="I10" s="14">
        <f t="shared" si="2"/>
        <v>0</v>
      </c>
    </row>
    <row r="11" spans="1:9" s="32" customFormat="1" ht="30">
      <c r="A11" s="1" t="s">
        <v>51</v>
      </c>
      <c r="B11" s="2" t="s">
        <v>103</v>
      </c>
      <c r="C11" s="24">
        <v>474.545</v>
      </c>
      <c r="D11" s="2" t="s">
        <v>39</v>
      </c>
      <c r="E11" s="14">
        <v>0</v>
      </c>
      <c r="F11" s="14">
        <v>0</v>
      </c>
      <c r="G11" s="14">
        <f t="shared" si="0"/>
        <v>0</v>
      </c>
      <c r="H11" s="14">
        <f t="shared" si="1"/>
        <v>0</v>
      </c>
      <c r="I11" s="14">
        <f t="shared" si="2"/>
        <v>0</v>
      </c>
    </row>
    <row r="12" spans="1:9" s="32" customFormat="1" ht="15">
      <c r="A12" s="1" t="s">
        <v>54</v>
      </c>
      <c r="B12" s="2" t="s">
        <v>104</v>
      </c>
      <c r="C12" s="24">
        <v>168.37999999999997</v>
      </c>
      <c r="D12" s="2" t="s">
        <v>53</v>
      </c>
      <c r="E12" s="14">
        <v>0</v>
      </c>
      <c r="F12" s="14">
        <v>0</v>
      </c>
      <c r="G12" s="14">
        <f t="shared" si="0"/>
        <v>0</v>
      </c>
      <c r="H12" s="14">
        <f t="shared" si="1"/>
        <v>0</v>
      </c>
      <c r="I12" s="14">
        <f t="shared" si="2"/>
        <v>0</v>
      </c>
    </row>
    <row r="13" spans="1:9" s="32" customFormat="1" ht="30">
      <c r="A13" s="1" t="s">
        <v>56</v>
      </c>
      <c r="B13" s="2" t="s">
        <v>105</v>
      </c>
      <c r="C13" s="24">
        <v>41.540000000000006</v>
      </c>
      <c r="D13" s="2" t="s">
        <v>53</v>
      </c>
      <c r="E13" s="14">
        <v>0</v>
      </c>
      <c r="F13" s="14">
        <v>0</v>
      </c>
      <c r="G13" s="14">
        <f t="shared" si="0"/>
        <v>0</v>
      </c>
      <c r="H13" s="14">
        <f t="shared" si="1"/>
        <v>0</v>
      </c>
      <c r="I13" s="14">
        <f t="shared" si="2"/>
        <v>0</v>
      </c>
    </row>
    <row r="14" spans="1:9" s="32" customFormat="1" ht="45">
      <c r="A14" s="1" t="s">
        <v>59</v>
      </c>
      <c r="B14" s="2" t="s">
        <v>106</v>
      </c>
      <c r="C14" s="24">
        <v>439.93</v>
      </c>
      <c r="D14" s="2" t="s">
        <v>39</v>
      </c>
      <c r="E14" s="14">
        <v>0</v>
      </c>
      <c r="F14" s="14">
        <v>0</v>
      </c>
      <c r="G14" s="14">
        <f t="shared" si="0"/>
        <v>0</v>
      </c>
      <c r="H14" s="14">
        <f t="shared" si="1"/>
        <v>0</v>
      </c>
      <c r="I14" s="14">
        <f t="shared" si="2"/>
        <v>0</v>
      </c>
    </row>
    <row r="15" spans="1:9" s="32" customFormat="1" ht="45">
      <c r="A15" s="1" t="s">
        <v>61</v>
      </c>
      <c r="B15" s="2" t="s">
        <v>107</v>
      </c>
      <c r="C15" s="24">
        <v>34.615</v>
      </c>
      <c r="D15" s="2" t="s">
        <v>39</v>
      </c>
      <c r="E15" s="14">
        <v>0</v>
      </c>
      <c r="F15" s="14">
        <v>0</v>
      </c>
      <c r="G15" s="14">
        <f t="shared" si="0"/>
        <v>0</v>
      </c>
      <c r="H15" s="14">
        <f t="shared" si="1"/>
        <v>0</v>
      </c>
      <c r="I15" s="14">
        <f t="shared" si="2"/>
        <v>0</v>
      </c>
    </row>
    <row r="16" spans="1:9" s="32" customFormat="1" ht="60">
      <c r="A16" s="1" t="s">
        <v>64</v>
      </c>
      <c r="B16" s="2" t="s">
        <v>108</v>
      </c>
      <c r="C16" s="24">
        <v>155.78</v>
      </c>
      <c r="D16" s="2" t="s">
        <v>53</v>
      </c>
      <c r="E16" s="14">
        <v>0</v>
      </c>
      <c r="F16" s="14">
        <v>0</v>
      </c>
      <c r="G16" s="14">
        <f t="shared" si="0"/>
        <v>0</v>
      </c>
      <c r="H16" s="14">
        <f t="shared" si="1"/>
        <v>0</v>
      </c>
      <c r="I16" s="14">
        <f t="shared" si="2"/>
        <v>0</v>
      </c>
    </row>
    <row r="17" spans="1:9" s="32" customFormat="1" ht="60">
      <c r="A17" s="1" t="s">
        <v>66</v>
      </c>
      <c r="B17" s="2" t="s">
        <v>109</v>
      </c>
      <c r="C17" s="24">
        <v>35.370000000000005</v>
      </c>
      <c r="D17" s="2" t="s">
        <v>53</v>
      </c>
      <c r="E17" s="14">
        <v>0</v>
      </c>
      <c r="F17" s="14">
        <v>0</v>
      </c>
      <c r="G17" s="14">
        <f t="shared" si="0"/>
        <v>0</v>
      </c>
      <c r="H17" s="14">
        <f t="shared" si="1"/>
        <v>0</v>
      </c>
      <c r="I17" s="14">
        <f t="shared" si="2"/>
        <v>0</v>
      </c>
    </row>
    <row r="18" spans="1:9" s="32" customFormat="1" ht="30">
      <c r="A18" s="1" t="s">
        <v>68</v>
      </c>
      <c r="B18" s="2" t="s">
        <v>110</v>
      </c>
      <c r="C18" s="24">
        <v>200</v>
      </c>
      <c r="D18" s="2" t="s">
        <v>39</v>
      </c>
      <c r="E18" s="14">
        <v>0</v>
      </c>
      <c r="F18" s="14">
        <v>0</v>
      </c>
      <c r="G18" s="14">
        <f t="shared" si="0"/>
        <v>0</v>
      </c>
      <c r="H18" s="14">
        <f t="shared" si="1"/>
        <v>0</v>
      </c>
      <c r="I18" s="14">
        <f t="shared" si="2"/>
        <v>0</v>
      </c>
    </row>
    <row r="19" spans="1:9" s="32" customFormat="1" ht="15.75">
      <c r="A19" s="1"/>
      <c r="B19" s="2"/>
      <c r="C19" s="2"/>
      <c r="D19" s="2"/>
      <c r="E19" s="14"/>
      <c r="F19" s="14"/>
      <c r="G19" s="14"/>
      <c r="H19" s="14"/>
      <c r="I19" s="14"/>
    </row>
    <row r="20" spans="1:9" ht="15.75">
      <c r="A20" s="15"/>
      <c r="B20" s="15" t="s">
        <v>17</v>
      </c>
      <c r="C20" s="25"/>
      <c r="D20" s="25"/>
      <c r="E20" s="26"/>
      <c r="F20" s="26"/>
      <c r="G20" s="16">
        <f>SUM(G4:G18)</f>
        <v>0</v>
      </c>
      <c r="H20" s="17"/>
      <c r="I20" s="17"/>
    </row>
    <row r="21" spans="1:9" ht="15">
      <c r="A21" s="18"/>
      <c r="B21" s="18" t="s">
        <v>18</v>
      </c>
      <c r="C21" s="27"/>
      <c r="D21" s="27"/>
      <c r="E21" s="19"/>
      <c r="F21" s="19"/>
      <c r="G21" s="21"/>
      <c r="H21" s="20">
        <f>SUM(H4:H20)</f>
        <v>0</v>
      </c>
      <c r="I21" s="21"/>
    </row>
    <row r="22" spans="1:9" ht="15">
      <c r="A22" s="18"/>
      <c r="B22" s="18" t="s">
        <v>19</v>
      </c>
      <c r="C22" s="27"/>
      <c r="D22" s="27"/>
      <c r="E22" s="19"/>
      <c r="F22" s="19"/>
      <c r="G22" s="21"/>
      <c r="H22" s="21"/>
      <c r="I22" s="20">
        <f>G20+H21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55" zoomScaleSheetLayoutView="55" workbookViewId="0" topLeftCell="A1">
      <selection activeCell="L24" sqref="L24"/>
    </sheetView>
  </sheetViews>
  <sheetFormatPr defaultColWidth="9.140625" defaultRowHeight="15"/>
  <cols>
    <col min="1" max="1" width="5.8515625" style="32" customWidth="1"/>
    <col min="2" max="2" width="48.140625" style="32" customWidth="1"/>
    <col min="3" max="3" width="8.57421875" style="32" customWidth="1"/>
    <col min="4" max="4" width="5.28125" style="32" customWidth="1"/>
    <col min="5" max="5" width="13.57421875" style="32" customWidth="1"/>
    <col min="6" max="6" width="10.8515625" style="32" customWidth="1"/>
    <col min="7" max="8" width="12.421875" style="32" customWidth="1"/>
    <col min="9" max="9" width="11.421875" style="32" customWidth="1"/>
    <col min="10" max="16384" width="9.140625" style="32" customWidth="1"/>
  </cols>
  <sheetData>
    <row r="1" ht="15">
      <c r="B1" s="8"/>
    </row>
    <row r="2" spans="1:9" ht="15.75">
      <c r="A2" s="9" t="s">
        <v>11</v>
      </c>
      <c r="B2" s="10" t="s">
        <v>111</v>
      </c>
      <c r="C2" s="11"/>
      <c r="D2" s="11"/>
      <c r="E2" s="11"/>
      <c r="F2" s="11"/>
      <c r="G2" s="11"/>
      <c r="H2" s="11"/>
      <c r="I2" s="11"/>
    </row>
    <row r="3" spans="1:9" ht="21" customHeight="1">
      <c r="A3" s="12" t="s">
        <v>94</v>
      </c>
      <c r="B3" s="12" t="s">
        <v>4</v>
      </c>
      <c r="C3" s="13" t="s">
        <v>22</v>
      </c>
      <c r="D3" s="13" t="s">
        <v>23</v>
      </c>
      <c r="E3" s="13" t="s">
        <v>24</v>
      </c>
      <c r="F3" s="13" t="s">
        <v>25</v>
      </c>
      <c r="G3" s="13" t="s">
        <v>26</v>
      </c>
      <c r="H3" s="13" t="s">
        <v>27</v>
      </c>
      <c r="I3" s="13" t="s">
        <v>28</v>
      </c>
    </row>
    <row r="4" spans="1:9" ht="15">
      <c r="A4" s="1" t="s">
        <v>29</v>
      </c>
      <c r="B4" s="2" t="s">
        <v>112</v>
      </c>
      <c r="C4" s="24">
        <v>18</v>
      </c>
      <c r="D4" s="2" t="s">
        <v>102</v>
      </c>
      <c r="E4" s="14">
        <v>0</v>
      </c>
      <c r="F4" s="14">
        <v>0</v>
      </c>
      <c r="G4" s="14">
        <f aca="true" t="shared" si="0" ref="G4:G14">C4*E4</f>
        <v>0</v>
      </c>
      <c r="H4" s="14">
        <f aca="true" t="shared" si="1" ref="H4:H14">C4*F4</f>
        <v>0</v>
      </c>
      <c r="I4" s="14">
        <f aca="true" t="shared" si="2" ref="I4:I14">G4+H4</f>
        <v>0</v>
      </c>
    </row>
    <row r="5" spans="1:9" ht="30">
      <c r="A5" s="1" t="s">
        <v>32</v>
      </c>
      <c r="B5" s="2" t="s">
        <v>113</v>
      </c>
      <c r="C5" s="24">
        <v>2</v>
      </c>
      <c r="D5" s="2" t="s">
        <v>102</v>
      </c>
      <c r="E5" s="14">
        <v>0</v>
      </c>
      <c r="F5" s="14">
        <v>0</v>
      </c>
      <c r="G5" s="14">
        <f t="shared" si="0"/>
        <v>0</v>
      </c>
      <c r="H5" s="14">
        <f t="shared" si="1"/>
        <v>0</v>
      </c>
      <c r="I5" s="14">
        <f t="shared" si="2"/>
        <v>0</v>
      </c>
    </row>
    <row r="6" spans="1:9" ht="30">
      <c r="A6" s="1" t="s">
        <v>41</v>
      </c>
      <c r="B6" s="2" t="s">
        <v>114</v>
      </c>
      <c r="C6" s="24">
        <v>2</v>
      </c>
      <c r="D6" s="2" t="s">
        <v>102</v>
      </c>
      <c r="E6" s="14">
        <v>0</v>
      </c>
      <c r="F6" s="14">
        <v>0</v>
      </c>
      <c r="G6" s="14">
        <f t="shared" si="0"/>
        <v>0</v>
      </c>
      <c r="H6" s="14">
        <f t="shared" si="1"/>
        <v>0</v>
      </c>
      <c r="I6" s="14">
        <f t="shared" si="2"/>
        <v>0</v>
      </c>
    </row>
    <row r="7" spans="1:9" ht="30">
      <c r="A7" s="1" t="s">
        <v>43</v>
      </c>
      <c r="B7" s="2" t="s">
        <v>115</v>
      </c>
      <c r="C7" s="24">
        <v>3</v>
      </c>
      <c r="D7" s="2" t="s">
        <v>102</v>
      </c>
      <c r="E7" s="14">
        <v>0</v>
      </c>
      <c r="F7" s="14">
        <v>0</v>
      </c>
      <c r="G7" s="14">
        <f t="shared" si="0"/>
        <v>0</v>
      </c>
      <c r="H7" s="14">
        <f t="shared" si="1"/>
        <v>0</v>
      </c>
      <c r="I7" s="14">
        <f t="shared" si="2"/>
        <v>0</v>
      </c>
    </row>
    <row r="8" spans="1:9" ht="30">
      <c r="A8" s="1" t="s">
        <v>45</v>
      </c>
      <c r="B8" s="2" t="s">
        <v>116</v>
      </c>
      <c r="C8" s="24">
        <v>7</v>
      </c>
      <c r="D8" s="2" t="s">
        <v>102</v>
      </c>
      <c r="E8" s="14">
        <v>0</v>
      </c>
      <c r="F8" s="14">
        <v>0</v>
      </c>
      <c r="G8" s="14">
        <f t="shared" si="0"/>
        <v>0</v>
      </c>
      <c r="H8" s="14">
        <f t="shared" si="1"/>
        <v>0</v>
      </c>
      <c r="I8" s="14">
        <f t="shared" si="2"/>
        <v>0</v>
      </c>
    </row>
    <row r="9" spans="1:9" ht="30">
      <c r="A9" s="1" t="s">
        <v>47</v>
      </c>
      <c r="B9" s="2" t="s">
        <v>117</v>
      </c>
      <c r="C9" s="24">
        <v>3</v>
      </c>
      <c r="D9" s="2" t="s">
        <v>102</v>
      </c>
      <c r="E9" s="14">
        <v>0</v>
      </c>
      <c r="F9" s="14">
        <v>0</v>
      </c>
      <c r="G9" s="14">
        <f t="shared" si="0"/>
        <v>0</v>
      </c>
      <c r="H9" s="14">
        <f t="shared" si="1"/>
        <v>0</v>
      </c>
      <c r="I9" s="14">
        <f t="shared" si="2"/>
        <v>0</v>
      </c>
    </row>
    <row r="10" spans="1:9" ht="30">
      <c r="A10" s="1" t="s">
        <v>49</v>
      </c>
      <c r="B10" s="2" t="s">
        <v>118</v>
      </c>
      <c r="C10" s="24">
        <v>1</v>
      </c>
      <c r="D10" s="2" t="s">
        <v>102</v>
      </c>
      <c r="E10" s="14">
        <v>0</v>
      </c>
      <c r="F10" s="14">
        <v>0</v>
      </c>
      <c r="G10" s="14">
        <f t="shared" si="0"/>
        <v>0</v>
      </c>
      <c r="H10" s="14">
        <f t="shared" si="1"/>
        <v>0</v>
      </c>
      <c r="I10" s="14">
        <f t="shared" si="2"/>
        <v>0</v>
      </c>
    </row>
    <row r="11" spans="1:9" ht="30">
      <c r="A11" s="1" t="s">
        <v>51</v>
      </c>
      <c r="B11" s="2" t="s">
        <v>119</v>
      </c>
      <c r="C11" s="24">
        <v>1</v>
      </c>
      <c r="D11" s="2" t="s">
        <v>102</v>
      </c>
      <c r="E11" s="14">
        <v>0</v>
      </c>
      <c r="F11" s="14">
        <v>0</v>
      </c>
      <c r="G11" s="14">
        <f t="shared" si="0"/>
        <v>0</v>
      </c>
      <c r="H11" s="14">
        <f t="shared" si="1"/>
        <v>0</v>
      </c>
      <c r="I11" s="14">
        <f t="shared" si="2"/>
        <v>0</v>
      </c>
    </row>
    <row r="12" spans="1:9" ht="30">
      <c r="A12" s="1" t="s">
        <v>54</v>
      </c>
      <c r="B12" s="2" t="s">
        <v>120</v>
      </c>
      <c r="C12" s="24">
        <v>1</v>
      </c>
      <c r="D12" s="2" t="s">
        <v>102</v>
      </c>
      <c r="E12" s="14">
        <v>0</v>
      </c>
      <c r="F12" s="14">
        <v>0</v>
      </c>
      <c r="G12" s="14">
        <f t="shared" si="0"/>
        <v>0</v>
      </c>
      <c r="H12" s="14">
        <f t="shared" si="1"/>
        <v>0</v>
      </c>
      <c r="I12" s="14">
        <f t="shared" si="2"/>
        <v>0</v>
      </c>
    </row>
    <row r="13" spans="1:9" ht="15">
      <c r="A13" s="1" t="s">
        <v>56</v>
      </c>
      <c r="B13" s="2" t="s">
        <v>121</v>
      </c>
      <c r="C13" s="24">
        <v>38.43</v>
      </c>
      <c r="D13" s="2" t="s">
        <v>53</v>
      </c>
      <c r="E13" s="14">
        <v>0</v>
      </c>
      <c r="F13" s="14">
        <v>0</v>
      </c>
      <c r="G13" s="14">
        <f t="shared" si="0"/>
        <v>0</v>
      </c>
      <c r="H13" s="14">
        <f t="shared" si="1"/>
        <v>0</v>
      </c>
      <c r="I13" s="14">
        <f t="shared" si="2"/>
        <v>0</v>
      </c>
    </row>
    <row r="14" spans="1:9" ht="15">
      <c r="A14" s="1" t="s">
        <v>59</v>
      </c>
      <c r="B14" s="2" t="s">
        <v>122</v>
      </c>
      <c r="C14" s="24">
        <v>207.38</v>
      </c>
      <c r="D14" s="2" t="s">
        <v>53</v>
      </c>
      <c r="E14" s="14">
        <v>0</v>
      </c>
      <c r="F14" s="14">
        <v>0</v>
      </c>
      <c r="G14" s="14">
        <f t="shared" si="0"/>
        <v>0</v>
      </c>
      <c r="H14" s="14">
        <f t="shared" si="1"/>
        <v>0</v>
      </c>
      <c r="I14" s="14">
        <f t="shared" si="2"/>
        <v>0</v>
      </c>
    </row>
    <row r="15" spans="1:9" ht="15.75">
      <c r="A15" s="1"/>
      <c r="B15" s="2"/>
      <c r="C15" s="2"/>
      <c r="D15" s="2"/>
      <c r="E15" s="14"/>
      <c r="F15" s="14"/>
      <c r="G15" s="14"/>
      <c r="H15" s="14"/>
      <c r="I15" s="14"/>
    </row>
    <row r="16" spans="1:9" ht="15.75">
      <c r="A16" s="15"/>
      <c r="B16" s="15" t="s">
        <v>17</v>
      </c>
      <c r="C16" s="25"/>
      <c r="D16" s="25"/>
      <c r="E16" s="26"/>
      <c r="F16" s="26"/>
      <c r="G16" s="16">
        <f>SUM(G4:G14)</f>
        <v>0</v>
      </c>
      <c r="H16" s="17"/>
      <c r="I16" s="17"/>
    </row>
    <row r="17" spans="1:9" ht="15">
      <c r="A17" s="18"/>
      <c r="B17" s="18" t="s">
        <v>18</v>
      </c>
      <c r="C17" s="27"/>
      <c r="D17" s="27"/>
      <c r="E17" s="19"/>
      <c r="F17" s="19"/>
      <c r="G17" s="21"/>
      <c r="H17" s="20">
        <f>SUM(H4:H16)</f>
        <v>0</v>
      </c>
      <c r="I17" s="21"/>
    </row>
    <row r="18" spans="1:9" ht="15">
      <c r="A18" s="18"/>
      <c r="B18" s="18" t="s">
        <v>19</v>
      </c>
      <c r="C18" s="27"/>
      <c r="D18" s="27"/>
      <c r="E18" s="19"/>
      <c r="F18" s="19"/>
      <c r="G18" s="21"/>
      <c r="H18" s="21"/>
      <c r="I18" s="20">
        <f>G16+H17</f>
        <v>0</v>
      </c>
    </row>
    <row r="20" ht="15">
      <c r="A20" s="33" t="s">
        <v>123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85" zoomScaleSheetLayoutView="85" workbookViewId="0" topLeftCell="A1">
      <selection activeCell="E9" sqref="E9"/>
    </sheetView>
  </sheetViews>
  <sheetFormatPr defaultColWidth="9.140625" defaultRowHeight="15"/>
  <cols>
    <col min="1" max="1" width="4.8515625" style="0" customWidth="1"/>
    <col min="2" max="2" width="32.140625" style="0" customWidth="1"/>
    <col min="5" max="5" width="10.57421875" style="0" customWidth="1"/>
    <col min="7" max="7" width="12.00390625" style="0" customWidth="1"/>
    <col min="8" max="8" width="12.140625" style="0" customWidth="1"/>
    <col min="9" max="9" width="13.140625" style="0" customWidth="1"/>
  </cols>
  <sheetData>
    <row r="1" ht="15">
      <c r="B1" s="8"/>
    </row>
    <row r="3" spans="1:9" ht="15.75">
      <c r="A3" s="9" t="s">
        <v>12</v>
      </c>
      <c r="B3" s="10" t="s">
        <v>124</v>
      </c>
      <c r="C3" s="11"/>
      <c r="D3" s="11"/>
      <c r="E3" s="11"/>
      <c r="F3" s="11"/>
      <c r="G3" s="11"/>
      <c r="H3" s="11"/>
      <c r="I3" s="11"/>
    </row>
    <row r="4" spans="1:9" ht="19.5" customHeight="1">
      <c r="A4" s="12" t="s">
        <v>94</v>
      </c>
      <c r="B4" s="12" t="s">
        <v>4</v>
      </c>
      <c r="C4" s="34" t="s">
        <v>22</v>
      </c>
      <c r="D4" s="13" t="s">
        <v>23</v>
      </c>
      <c r="E4" s="13" t="s">
        <v>125</v>
      </c>
      <c r="F4" s="13" t="s">
        <v>25</v>
      </c>
      <c r="G4" s="13" t="s">
        <v>126</v>
      </c>
      <c r="H4" s="13" t="s">
        <v>27</v>
      </c>
      <c r="I4" s="13" t="s">
        <v>28</v>
      </c>
    </row>
    <row r="5" spans="1:9" ht="15">
      <c r="A5" s="1" t="s">
        <v>29</v>
      </c>
      <c r="B5" s="2" t="s">
        <v>127</v>
      </c>
      <c r="C5" s="24">
        <v>386.64</v>
      </c>
      <c r="D5" s="2" t="s">
        <v>39</v>
      </c>
      <c r="E5" s="14">
        <v>0</v>
      </c>
      <c r="F5" s="14">
        <v>0</v>
      </c>
      <c r="G5" s="14">
        <f aca="true" t="shared" si="0" ref="G5:G18">C5*E5</f>
        <v>0</v>
      </c>
      <c r="H5" s="14">
        <f aca="true" t="shared" si="1" ref="H5:H18">C5*F5</f>
        <v>0</v>
      </c>
      <c r="I5" s="14">
        <f aca="true" t="shared" si="2" ref="I5:I18">G5+H5</f>
        <v>0</v>
      </c>
    </row>
    <row r="6" spans="1:9" ht="15">
      <c r="A6" s="1" t="s">
        <v>32</v>
      </c>
      <c r="B6" s="2" t="s">
        <v>128</v>
      </c>
      <c r="C6" s="24">
        <v>386.64</v>
      </c>
      <c r="D6" s="2" t="s">
        <v>39</v>
      </c>
      <c r="E6" s="14">
        <v>0</v>
      </c>
      <c r="F6" s="14">
        <v>0</v>
      </c>
      <c r="G6" s="14">
        <f t="shared" si="0"/>
        <v>0</v>
      </c>
      <c r="H6" s="14">
        <f t="shared" si="1"/>
        <v>0</v>
      </c>
      <c r="I6" s="14">
        <f t="shared" si="2"/>
        <v>0</v>
      </c>
    </row>
    <row r="7" spans="1:9" ht="45">
      <c r="A7" s="1" t="s">
        <v>41</v>
      </c>
      <c r="B7" s="2" t="s">
        <v>129</v>
      </c>
      <c r="C7" s="24">
        <v>160.5</v>
      </c>
      <c r="D7" s="2" t="s">
        <v>39</v>
      </c>
      <c r="E7" s="14">
        <v>0</v>
      </c>
      <c r="F7" s="14">
        <v>0</v>
      </c>
      <c r="G7" s="14">
        <f t="shared" si="0"/>
        <v>0</v>
      </c>
      <c r="H7" s="14">
        <f t="shared" si="1"/>
        <v>0</v>
      </c>
      <c r="I7" s="14">
        <f t="shared" si="2"/>
        <v>0</v>
      </c>
    </row>
    <row r="8" spans="1:9" ht="15">
      <c r="A8" s="1" t="s">
        <v>43</v>
      </c>
      <c r="B8" s="2" t="s">
        <v>130</v>
      </c>
      <c r="C8" s="24">
        <v>386.64</v>
      </c>
      <c r="D8" s="2" t="s">
        <v>39</v>
      </c>
      <c r="E8" s="14">
        <v>0</v>
      </c>
      <c r="F8" s="14">
        <v>0</v>
      </c>
      <c r="G8" s="14">
        <f t="shared" si="0"/>
        <v>0</v>
      </c>
      <c r="H8" s="14">
        <f t="shared" si="1"/>
        <v>0</v>
      </c>
      <c r="I8" s="14">
        <f t="shared" si="2"/>
        <v>0</v>
      </c>
    </row>
    <row r="9" spans="1:9" ht="15">
      <c r="A9" s="1" t="s">
        <v>45</v>
      </c>
      <c r="B9" s="2" t="s">
        <v>131</v>
      </c>
      <c r="C9" s="24">
        <v>386.64</v>
      </c>
      <c r="D9" s="2" t="s">
        <v>39</v>
      </c>
      <c r="E9" s="14">
        <v>0</v>
      </c>
      <c r="F9" s="14">
        <v>0</v>
      </c>
      <c r="G9" s="14">
        <f t="shared" si="0"/>
        <v>0</v>
      </c>
      <c r="H9" s="14">
        <f t="shared" si="1"/>
        <v>0</v>
      </c>
      <c r="I9" s="14">
        <f t="shared" si="2"/>
        <v>0</v>
      </c>
    </row>
    <row r="10" spans="1:9" ht="15">
      <c r="A10" s="1" t="s">
        <v>47</v>
      </c>
      <c r="B10" s="2" t="s">
        <v>132</v>
      </c>
      <c r="C10" s="24">
        <v>386.64</v>
      </c>
      <c r="D10" s="2" t="s">
        <v>39</v>
      </c>
      <c r="E10" s="14">
        <v>0</v>
      </c>
      <c r="F10" s="14">
        <v>0</v>
      </c>
      <c r="G10" s="14">
        <f t="shared" si="0"/>
        <v>0</v>
      </c>
      <c r="H10" s="14">
        <f t="shared" si="1"/>
        <v>0</v>
      </c>
      <c r="I10" s="14">
        <f t="shared" si="2"/>
        <v>0</v>
      </c>
    </row>
    <row r="11" spans="1:9" ht="30">
      <c r="A11" s="1" t="s">
        <v>49</v>
      </c>
      <c r="B11" s="2" t="s">
        <v>133</v>
      </c>
      <c r="C11" s="24">
        <v>386.64</v>
      </c>
      <c r="D11" s="2" t="s">
        <v>39</v>
      </c>
      <c r="E11" s="14">
        <v>0</v>
      </c>
      <c r="F11" s="14">
        <v>0</v>
      </c>
      <c r="G11" s="14">
        <f t="shared" si="0"/>
        <v>0</v>
      </c>
      <c r="H11" s="14">
        <f t="shared" si="1"/>
        <v>0</v>
      </c>
      <c r="I11" s="14">
        <f t="shared" si="2"/>
        <v>0</v>
      </c>
    </row>
    <row r="12" spans="1:9" ht="15">
      <c r="A12" s="1" t="s">
        <v>51</v>
      </c>
      <c r="B12" s="2" t="s">
        <v>134</v>
      </c>
      <c r="C12" s="24">
        <v>71.9</v>
      </c>
      <c r="D12" s="2" t="s">
        <v>53</v>
      </c>
      <c r="E12" s="14">
        <v>0</v>
      </c>
      <c r="F12" s="14">
        <v>0</v>
      </c>
      <c r="G12" s="14">
        <f t="shared" si="0"/>
        <v>0</v>
      </c>
      <c r="H12" s="14">
        <f t="shared" si="1"/>
        <v>0</v>
      </c>
      <c r="I12" s="14">
        <f t="shared" si="2"/>
        <v>0</v>
      </c>
    </row>
    <row r="13" spans="1:9" ht="15">
      <c r="A13" s="1" t="s">
        <v>54</v>
      </c>
      <c r="B13" s="2" t="s">
        <v>135</v>
      </c>
      <c r="C13" s="24">
        <v>23.8</v>
      </c>
      <c r="D13" s="2" t="s">
        <v>53</v>
      </c>
      <c r="E13" s="14">
        <v>0</v>
      </c>
      <c r="F13" s="14">
        <v>0</v>
      </c>
      <c r="G13" s="14">
        <f t="shared" si="0"/>
        <v>0</v>
      </c>
      <c r="H13" s="14">
        <f t="shared" si="1"/>
        <v>0</v>
      </c>
      <c r="I13" s="14">
        <f t="shared" si="2"/>
        <v>0</v>
      </c>
    </row>
    <row r="14" spans="1:9" ht="15">
      <c r="A14" s="1" t="s">
        <v>56</v>
      </c>
      <c r="B14" s="2" t="s">
        <v>136</v>
      </c>
      <c r="C14" s="24">
        <v>71.9</v>
      </c>
      <c r="D14" s="2" t="s">
        <v>53</v>
      </c>
      <c r="E14" s="14">
        <v>0</v>
      </c>
      <c r="F14" s="14">
        <v>0</v>
      </c>
      <c r="G14" s="14">
        <f t="shared" si="0"/>
        <v>0</v>
      </c>
      <c r="H14" s="14">
        <f t="shared" si="1"/>
        <v>0</v>
      </c>
      <c r="I14" s="14">
        <f t="shared" si="2"/>
        <v>0</v>
      </c>
    </row>
    <row r="15" spans="1:9" ht="15">
      <c r="A15" s="1" t="s">
        <v>59</v>
      </c>
      <c r="B15" s="2" t="s">
        <v>137</v>
      </c>
      <c r="C15" s="24">
        <v>21.4</v>
      </c>
      <c r="D15" s="2" t="s">
        <v>53</v>
      </c>
      <c r="E15" s="14">
        <v>0</v>
      </c>
      <c r="F15" s="14">
        <v>0</v>
      </c>
      <c r="G15" s="14">
        <f t="shared" si="0"/>
        <v>0</v>
      </c>
      <c r="H15" s="14">
        <f t="shared" si="1"/>
        <v>0</v>
      </c>
      <c r="I15" s="14">
        <f t="shared" si="2"/>
        <v>0</v>
      </c>
    </row>
    <row r="16" spans="1:9" ht="15">
      <c r="A16" s="1" t="s">
        <v>61</v>
      </c>
      <c r="B16" s="2" t="s">
        <v>138</v>
      </c>
      <c r="C16" s="24">
        <v>1</v>
      </c>
      <c r="D16" s="2" t="s">
        <v>70</v>
      </c>
      <c r="E16" s="14">
        <v>0</v>
      </c>
      <c r="F16" s="14">
        <v>0</v>
      </c>
      <c r="G16" s="14">
        <f t="shared" si="0"/>
        <v>0</v>
      </c>
      <c r="H16" s="14">
        <f t="shared" si="1"/>
        <v>0</v>
      </c>
      <c r="I16" s="14">
        <f t="shared" si="2"/>
        <v>0</v>
      </c>
    </row>
    <row r="17" spans="1:9" ht="17.25" customHeight="1">
      <c r="A17" s="1" t="s">
        <v>64</v>
      </c>
      <c r="B17" s="2" t="s">
        <v>139</v>
      </c>
      <c r="C17" s="24">
        <v>12.2</v>
      </c>
      <c r="D17" s="2" t="s">
        <v>53</v>
      </c>
      <c r="E17" s="14">
        <v>0</v>
      </c>
      <c r="F17" s="14">
        <v>0</v>
      </c>
      <c r="G17" s="14">
        <f t="shared" si="0"/>
        <v>0</v>
      </c>
      <c r="H17" s="14">
        <f t="shared" si="1"/>
        <v>0</v>
      </c>
      <c r="I17" s="14">
        <f t="shared" si="2"/>
        <v>0</v>
      </c>
    </row>
    <row r="18" spans="1:9" ht="15">
      <c r="A18" s="1" t="s">
        <v>66</v>
      </c>
      <c r="B18" s="2" t="s">
        <v>140</v>
      </c>
      <c r="C18" s="24">
        <v>25.6</v>
      </c>
      <c r="D18" s="2" t="s">
        <v>53</v>
      </c>
      <c r="E18" s="14">
        <v>0</v>
      </c>
      <c r="F18" s="14">
        <v>0</v>
      </c>
      <c r="G18" s="14">
        <f t="shared" si="0"/>
        <v>0</v>
      </c>
      <c r="H18" s="14">
        <f t="shared" si="1"/>
        <v>0</v>
      </c>
      <c r="I18" s="14">
        <f t="shared" si="2"/>
        <v>0</v>
      </c>
    </row>
    <row r="19" spans="1:9" ht="15.75">
      <c r="A19" s="1"/>
      <c r="B19" s="2"/>
      <c r="C19" s="2"/>
      <c r="D19" s="2"/>
      <c r="E19" s="14"/>
      <c r="F19" s="14"/>
      <c r="G19" s="14"/>
      <c r="H19" s="14"/>
      <c r="I19" s="14"/>
    </row>
    <row r="20" spans="1:9" s="32" customFormat="1" ht="15.75">
      <c r="A20" s="15"/>
      <c r="B20" s="15" t="s">
        <v>17</v>
      </c>
      <c r="C20" s="25"/>
      <c r="D20" s="25"/>
      <c r="E20" s="26"/>
      <c r="F20" s="26"/>
      <c r="G20" s="16">
        <f>SUM(G5:G18)</f>
        <v>0</v>
      </c>
      <c r="H20" s="17"/>
      <c r="I20" s="17"/>
    </row>
    <row r="21" spans="1:9" s="32" customFormat="1" ht="15">
      <c r="A21" s="18"/>
      <c r="B21" s="18" t="s">
        <v>18</v>
      </c>
      <c r="C21" s="27"/>
      <c r="D21" s="27"/>
      <c r="E21" s="19"/>
      <c r="F21" s="19"/>
      <c r="G21" s="21"/>
      <c r="H21" s="20">
        <f>SUM(H5:H20)</f>
        <v>0</v>
      </c>
      <c r="I21" s="21"/>
    </row>
    <row r="22" spans="1:9" s="32" customFormat="1" ht="15">
      <c r="A22" s="18"/>
      <c r="B22" s="18" t="s">
        <v>19</v>
      </c>
      <c r="C22" s="27"/>
      <c r="D22" s="27"/>
      <c r="E22" s="19"/>
      <c r="F22" s="19"/>
      <c r="G22" s="21"/>
      <c r="H22" s="21"/>
      <c r="I22" s="20">
        <f>G20+H21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3"/>
  <rowBreaks count="1" manualBreakCount="1">
    <brk id="2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55" zoomScaleNormal="130" zoomScaleSheetLayoutView="55" workbookViewId="0" topLeftCell="A1">
      <selection activeCell="L37" sqref="L37"/>
    </sheetView>
  </sheetViews>
  <sheetFormatPr defaultColWidth="9.140625" defaultRowHeight="15"/>
  <cols>
    <col min="1" max="1" width="4.8515625" style="35" customWidth="1"/>
    <col min="2" max="2" width="47.421875" style="32" customWidth="1"/>
    <col min="3" max="3" width="8.28125" style="35" customWidth="1"/>
    <col min="4" max="4" width="5.7109375" style="35" customWidth="1"/>
    <col min="5" max="5" width="13.421875" style="36" customWidth="1"/>
    <col min="6" max="6" width="12.28125" style="35" customWidth="1"/>
    <col min="7" max="7" width="14.8515625" style="35" customWidth="1"/>
    <col min="8" max="8" width="14.57421875" style="35" customWidth="1"/>
    <col min="9" max="9" width="12.140625" style="35" customWidth="1"/>
    <col min="10" max="16384" width="9.140625" style="35" customWidth="1"/>
  </cols>
  <sheetData>
    <row r="1" ht="15">
      <c r="B1" s="37"/>
    </row>
    <row r="2" spans="1:9" ht="15.75">
      <c r="A2" s="9" t="s">
        <v>13</v>
      </c>
      <c r="B2" s="10" t="s">
        <v>141</v>
      </c>
      <c r="C2" s="11"/>
      <c r="D2" s="11"/>
      <c r="E2" s="11"/>
      <c r="F2" s="11"/>
      <c r="G2" s="11"/>
      <c r="H2" s="11"/>
      <c r="I2" s="11"/>
    </row>
    <row r="3" spans="1:9" ht="18.75" customHeight="1">
      <c r="A3" s="12" t="s">
        <v>94</v>
      </c>
      <c r="B3" s="12" t="s">
        <v>4</v>
      </c>
      <c r="C3" s="12" t="s">
        <v>22</v>
      </c>
      <c r="D3" s="12" t="s">
        <v>23</v>
      </c>
      <c r="E3" s="38" t="s">
        <v>24</v>
      </c>
      <c r="F3" s="12" t="s">
        <v>25</v>
      </c>
      <c r="G3" s="12" t="s">
        <v>26</v>
      </c>
      <c r="H3" s="12" t="s">
        <v>27</v>
      </c>
      <c r="I3" s="13" t="s">
        <v>28</v>
      </c>
    </row>
    <row r="4" spans="1:9" ht="30">
      <c r="A4" s="39" t="s">
        <v>29</v>
      </c>
      <c r="B4" s="2" t="s">
        <v>142</v>
      </c>
      <c r="C4" s="24">
        <v>170.4435</v>
      </c>
      <c r="D4" s="2" t="s">
        <v>39</v>
      </c>
      <c r="E4" s="14">
        <v>0</v>
      </c>
      <c r="F4" s="14">
        <v>0</v>
      </c>
      <c r="G4" s="14">
        <f>C4*E4</f>
        <v>0</v>
      </c>
      <c r="H4" s="14">
        <f>C4*F4</f>
        <v>0</v>
      </c>
      <c r="I4" s="14">
        <f>G4+H4</f>
        <v>0</v>
      </c>
    </row>
    <row r="5" spans="1:9" ht="15.75">
      <c r="A5" s="1"/>
      <c r="B5" s="2"/>
      <c r="C5" s="2"/>
      <c r="D5" s="2"/>
      <c r="E5" s="14"/>
      <c r="F5" s="14"/>
      <c r="G5" s="14"/>
      <c r="H5" s="14"/>
      <c r="I5" s="14"/>
    </row>
    <row r="6" spans="1:9" ht="15.75">
      <c r="A6" s="15"/>
      <c r="B6" s="15" t="s">
        <v>17</v>
      </c>
      <c r="C6" s="25"/>
      <c r="D6" s="25"/>
      <c r="E6" s="26"/>
      <c r="F6" s="26"/>
      <c r="G6" s="16">
        <f>SUM(G4:G5)</f>
        <v>0</v>
      </c>
      <c r="H6" s="17"/>
      <c r="I6" s="17"/>
    </row>
    <row r="7" spans="1:9" ht="15">
      <c r="A7" s="18"/>
      <c r="B7" s="18" t="s">
        <v>18</v>
      </c>
      <c r="C7" s="27"/>
      <c r="D7" s="27"/>
      <c r="E7" s="19"/>
      <c r="F7" s="19"/>
      <c r="G7" s="21"/>
      <c r="H7" s="20">
        <f>SUM(H4:H6)</f>
        <v>0</v>
      </c>
      <c r="I7" s="21"/>
    </row>
    <row r="8" spans="1:9" ht="15">
      <c r="A8" s="18"/>
      <c r="B8" s="18" t="s">
        <v>19</v>
      </c>
      <c r="C8" s="27"/>
      <c r="D8" s="27"/>
      <c r="E8" s="19"/>
      <c r="F8" s="19"/>
      <c r="G8" s="21"/>
      <c r="H8" s="21"/>
      <c r="I8" s="20">
        <f>G6+H7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Normal="55" zoomScaleSheetLayoutView="100" workbookViewId="0" topLeftCell="A1">
      <selection activeCell="B7" sqref="B7"/>
    </sheetView>
  </sheetViews>
  <sheetFormatPr defaultColWidth="9.140625" defaultRowHeight="15"/>
  <cols>
    <col min="1" max="1" width="4.8515625" style="35" customWidth="1"/>
    <col min="2" max="2" width="47.421875" style="32" customWidth="1"/>
    <col min="3" max="3" width="8.28125" style="35" customWidth="1"/>
    <col min="4" max="4" width="5.7109375" style="35" customWidth="1"/>
    <col min="5" max="5" width="13.421875" style="36" customWidth="1"/>
    <col min="6" max="6" width="12.28125" style="35" customWidth="1"/>
    <col min="7" max="7" width="14.8515625" style="35" customWidth="1"/>
    <col min="8" max="8" width="14.57421875" style="35" customWidth="1"/>
    <col min="9" max="9" width="12.421875" style="35" customWidth="1"/>
    <col min="10" max="16384" width="9.140625" style="35" customWidth="1"/>
  </cols>
  <sheetData>
    <row r="1" ht="15">
      <c r="B1" s="37"/>
    </row>
    <row r="2" spans="1:9" ht="15.75">
      <c r="A2" s="9" t="s">
        <v>14</v>
      </c>
      <c r="B2" s="10" t="s">
        <v>143</v>
      </c>
      <c r="C2" s="11"/>
      <c r="D2" s="11"/>
      <c r="E2" s="11"/>
      <c r="F2" s="11"/>
      <c r="G2" s="11"/>
      <c r="H2" s="11"/>
      <c r="I2" s="11"/>
    </row>
    <row r="3" spans="1:9" ht="18.75" customHeight="1">
      <c r="A3" s="12" t="s">
        <v>94</v>
      </c>
      <c r="B3" s="12" t="s">
        <v>4</v>
      </c>
      <c r="C3" s="12" t="s">
        <v>22</v>
      </c>
      <c r="D3" s="12" t="s">
        <v>23</v>
      </c>
      <c r="E3" s="13" t="s">
        <v>24</v>
      </c>
      <c r="F3" s="13" t="s">
        <v>25</v>
      </c>
      <c r="G3" s="13" t="s">
        <v>26</v>
      </c>
      <c r="H3" s="13" t="s">
        <v>27</v>
      </c>
      <c r="I3" s="13" t="s">
        <v>28</v>
      </c>
    </row>
    <row r="4" spans="1:9" ht="15">
      <c r="A4" s="1" t="s">
        <v>29</v>
      </c>
      <c r="B4" s="2" t="s">
        <v>144</v>
      </c>
      <c r="C4" s="40">
        <v>42.5</v>
      </c>
      <c r="D4" s="2" t="s">
        <v>39</v>
      </c>
      <c r="E4" s="14">
        <v>0</v>
      </c>
      <c r="F4" s="14">
        <v>0</v>
      </c>
      <c r="G4" s="14">
        <f aca="true" t="shared" si="0" ref="G4:G13">C4*E4</f>
        <v>0</v>
      </c>
      <c r="H4" s="14">
        <f aca="true" t="shared" si="1" ref="H4:H13">C4*F4</f>
        <v>0</v>
      </c>
      <c r="I4" s="14">
        <f aca="true" t="shared" si="2" ref="I4:I13">G4+H4</f>
        <v>0</v>
      </c>
    </row>
    <row r="5" spans="1:9" ht="15">
      <c r="A5" s="1" t="s">
        <v>32</v>
      </c>
      <c r="B5" s="2" t="s">
        <v>145</v>
      </c>
      <c r="C5" s="40">
        <v>27.9</v>
      </c>
      <c r="D5" s="2" t="s">
        <v>39</v>
      </c>
      <c r="E5" s="14">
        <v>0</v>
      </c>
      <c r="F5" s="14">
        <v>0</v>
      </c>
      <c r="G5" s="14">
        <f t="shared" si="0"/>
        <v>0</v>
      </c>
      <c r="H5" s="14">
        <f t="shared" si="1"/>
        <v>0</v>
      </c>
      <c r="I5" s="14">
        <f t="shared" si="2"/>
        <v>0</v>
      </c>
    </row>
    <row r="6" spans="1:9" ht="30">
      <c r="A6" s="1" t="s">
        <v>41</v>
      </c>
      <c r="B6" s="2" t="s">
        <v>146</v>
      </c>
      <c r="C6" s="40">
        <v>156.51</v>
      </c>
      <c r="D6" s="2" t="s">
        <v>39</v>
      </c>
      <c r="E6" s="14">
        <v>0</v>
      </c>
      <c r="F6" s="14">
        <v>0</v>
      </c>
      <c r="G6" s="14">
        <f t="shared" si="0"/>
        <v>0</v>
      </c>
      <c r="H6" s="14">
        <f t="shared" si="1"/>
        <v>0</v>
      </c>
      <c r="I6" s="14">
        <f t="shared" si="2"/>
        <v>0</v>
      </c>
    </row>
    <row r="7" spans="1:9" ht="30">
      <c r="A7" s="1" t="s">
        <v>43</v>
      </c>
      <c r="B7" s="2" t="s">
        <v>147</v>
      </c>
      <c r="C7" s="40">
        <v>164.16000000000003</v>
      </c>
      <c r="D7" s="2" t="s">
        <v>53</v>
      </c>
      <c r="E7" s="14">
        <v>0</v>
      </c>
      <c r="F7" s="14">
        <v>0</v>
      </c>
      <c r="G7" s="14">
        <f t="shared" si="0"/>
        <v>0</v>
      </c>
      <c r="H7" s="14">
        <f t="shared" si="1"/>
        <v>0</v>
      </c>
      <c r="I7" s="14">
        <f t="shared" si="2"/>
        <v>0</v>
      </c>
    </row>
    <row r="8" spans="1:9" ht="30">
      <c r="A8" s="1" t="s">
        <v>45</v>
      </c>
      <c r="B8" s="2" t="s">
        <v>148</v>
      </c>
      <c r="C8" s="40">
        <v>4.764</v>
      </c>
      <c r="D8" s="2" t="s">
        <v>39</v>
      </c>
      <c r="E8" s="14">
        <v>0</v>
      </c>
      <c r="F8" s="14">
        <v>0</v>
      </c>
      <c r="G8" s="14">
        <f t="shared" si="0"/>
        <v>0</v>
      </c>
      <c r="H8" s="14">
        <f t="shared" si="1"/>
        <v>0</v>
      </c>
      <c r="I8" s="14">
        <f t="shared" si="2"/>
        <v>0</v>
      </c>
    </row>
    <row r="9" spans="1:9" ht="30">
      <c r="A9" s="1" t="s">
        <v>47</v>
      </c>
      <c r="B9" s="2" t="s">
        <v>149</v>
      </c>
      <c r="C9" s="40">
        <v>3.97</v>
      </c>
      <c r="D9" s="2" t="s">
        <v>53</v>
      </c>
      <c r="E9" s="14">
        <v>0</v>
      </c>
      <c r="F9" s="14">
        <v>0</v>
      </c>
      <c r="G9" s="14">
        <f t="shared" si="0"/>
        <v>0</v>
      </c>
      <c r="H9" s="14">
        <f t="shared" si="1"/>
        <v>0</v>
      </c>
      <c r="I9" s="14">
        <f t="shared" si="2"/>
        <v>0</v>
      </c>
    </row>
    <row r="10" spans="1:9" ht="15">
      <c r="A10" s="1" t="s">
        <v>49</v>
      </c>
      <c r="B10" s="2" t="s">
        <v>150</v>
      </c>
      <c r="C10" s="40">
        <v>50</v>
      </c>
      <c r="D10" s="2" t="s">
        <v>39</v>
      </c>
      <c r="E10" s="14">
        <v>0</v>
      </c>
      <c r="F10" s="14">
        <v>0</v>
      </c>
      <c r="G10" s="14">
        <f t="shared" si="0"/>
        <v>0</v>
      </c>
      <c r="H10" s="14">
        <f t="shared" si="1"/>
        <v>0</v>
      </c>
      <c r="I10" s="14">
        <f t="shared" si="2"/>
        <v>0</v>
      </c>
    </row>
    <row r="11" spans="1:9" ht="15">
      <c r="A11" s="1" t="s">
        <v>51</v>
      </c>
      <c r="B11" s="2" t="s">
        <v>151</v>
      </c>
      <c r="C11" s="40">
        <v>25.6</v>
      </c>
      <c r="D11" s="2" t="s">
        <v>53</v>
      </c>
      <c r="E11" s="14">
        <v>0</v>
      </c>
      <c r="F11" s="14">
        <v>0</v>
      </c>
      <c r="G11" s="14">
        <f t="shared" si="0"/>
        <v>0</v>
      </c>
      <c r="H11" s="14">
        <f t="shared" si="1"/>
        <v>0</v>
      </c>
      <c r="I11" s="14">
        <f t="shared" si="2"/>
        <v>0</v>
      </c>
    </row>
    <row r="12" spans="1:9" ht="15">
      <c r="A12" s="1" t="s">
        <v>54</v>
      </c>
      <c r="B12" s="2" t="s">
        <v>152</v>
      </c>
      <c r="C12" s="40">
        <v>18.2</v>
      </c>
      <c r="D12" s="2" t="s">
        <v>53</v>
      </c>
      <c r="E12" s="14">
        <v>0</v>
      </c>
      <c r="F12" s="14">
        <v>0</v>
      </c>
      <c r="G12" s="14">
        <f t="shared" si="0"/>
        <v>0</v>
      </c>
      <c r="H12" s="14">
        <f t="shared" si="1"/>
        <v>0</v>
      </c>
      <c r="I12" s="14">
        <f t="shared" si="2"/>
        <v>0</v>
      </c>
    </row>
    <row r="13" spans="1:9" ht="30">
      <c r="A13" s="1" t="s">
        <v>56</v>
      </c>
      <c r="B13" s="2" t="s">
        <v>153</v>
      </c>
      <c r="C13" s="40">
        <v>15.4</v>
      </c>
      <c r="D13" s="2" t="s">
        <v>53</v>
      </c>
      <c r="E13" s="14">
        <v>0</v>
      </c>
      <c r="F13" s="14">
        <v>0</v>
      </c>
      <c r="G13" s="14">
        <f t="shared" si="0"/>
        <v>0</v>
      </c>
      <c r="H13" s="14">
        <f t="shared" si="1"/>
        <v>0</v>
      </c>
      <c r="I13" s="14">
        <f t="shared" si="2"/>
        <v>0</v>
      </c>
    </row>
    <row r="14" spans="1:9" ht="19.5" customHeight="1">
      <c r="A14" s="1"/>
      <c r="B14" s="2"/>
      <c r="C14" s="2"/>
      <c r="D14" s="2"/>
      <c r="E14" s="14"/>
      <c r="F14" s="14"/>
      <c r="G14" s="14"/>
      <c r="H14" s="14"/>
      <c r="I14" s="14"/>
    </row>
    <row r="15" spans="1:9" ht="15.75">
      <c r="A15" s="15"/>
      <c r="B15" s="15" t="s">
        <v>17</v>
      </c>
      <c r="C15" s="25"/>
      <c r="D15" s="25"/>
      <c r="E15" s="26"/>
      <c r="F15" s="26"/>
      <c r="G15" s="16">
        <f>SUM(G4:G13)</f>
        <v>0</v>
      </c>
      <c r="H15" s="17"/>
      <c r="I15" s="17"/>
    </row>
    <row r="16" spans="1:9" ht="15">
      <c r="A16" s="18"/>
      <c r="B16" s="18" t="s">
        <v>18</v>
      </c>
      <c r="C16" s="27"/>
      <c r="D16" s="27"/>
      <c r="E16" s="19"/>
      <c r="F16" s="19"/>
      <c r="G16" s="21"/>
      <c r="H16" s="20">
        <f>SUM(H4:H15)</f>
        <v>0</v>
      </c>
      <c r="I16" s="21"/>
    </row>
    <row r="17" spans="1:9" ht="15">
      <c r="A17" s="18"/>
      <c r="B17" s="18" t="s">
        <v>19</v>
      </c>
      <c r="C17" s="27"/>
      <c r="D17" s="27"/>
      <c r="E17" s="19"/>
      <c r="F17" s="19"/>
      <c r="G17" s="21"/>
      <c r="H17" s="21"/>
      <c r="I17" s="20">
        <f>SUM(I4:I16)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SheetLayoutView="100" workbookViewId="0" topLeftCell="A1">
      <selection activeCell="R24" sqref="R24"/>
    </sheetView>
  </sheetViews>
  <sheetFormatPr defaultColWidth="9.140625" defaultRowHeight="15"/>
  <cols>
    <col min="1" max="1" width="4.8515625" style="35" customWidth="1"/>
    <col min="2" max="2" width="47.421875" style="32" customWidth="1"/>
    <col min="3" max="3" width="8.28125" style="35" customWidth="1"/>
    <col min="4" max="4" width="5.7109375" style="35" customWidth="1"/>
    <col min="5" max="5" width="13.421875" style="36" customWidth="1"/>
    <col min="6" max="6" width="12.28125" style="35" customWidth="1"/>
    <col min="7" max="7" width="14.8515625" style="35" customWidth="1"/>
    <col min="8" max="8" width="14.57421875" style="35" customWidth="1"/>
    <col min="9" max="9" width="10.7109375" style="35" customWidth="1"/>
    <col min="10" max="16384" width="9.140625" style="35" customWidth="1"/>
  </cols>
  <sheetData>
    <row r="1" ht="15">
      <c r="B1" s="37"/>
    </row>
    <row r="2" spans="1:9" ht="15.75">
      <c r="A2" s="9" t="s">
        <v>15</v>
      </c>
      <c r="B2" s="10" t="s">
        <v>154</v>
      </c>
      <c r="C2" s="11"/>
      <c r="D2" s="11"/>
      <c r="E2" s="11"/>
      <c r="F2" s="11"/>
      <c r="G2" s="11"/>
      <c r="H2" s="11"/>
      <c r="I2" s="11"/>
    </row>
    <row r="3" spans="1:9" ht="18.75" customHeight="1">
      <c r="A3" s="12" t="s">
        <v>94</v>
      </c>
      <c r="B3" s="12" t="s">
        <v>4</v>
      </c>
      <c r="C3" s="12" t="s">
        <v>22</v>
      </c>
      <c r="D3" s="12" t="s">
        <v>23</v>
      </c>
      <c r="E3" s="38" t="s">
        <v>24</v>
      </c>
      <c r="F3" s="12" t="s">
        <v>25</v>
      </c>
      <c r="G3" s="12" t="s">
        <v>26</v>
      </c>
      <c r="H3" s="12" t="s">
        <v>27</v>
      </c>
      <c r="I3" s="13" t="s">
        <v>28</v>
      </c>
    </row>
    <row r="4" spans="1:9" ht="15">
      <c r="A4" s="1" t="s">
        <v>29</v>
      </c>
      <c r="B4" s="2" t="s">
        <v>155</v>
      </c>
      <c r="C4" s="24">
        <v>15</v>
      </c>
      <c r="D4" s="2" t="s">
        <v>102</v>
      </c>
      <c r="E4" s="14">
        <v>0</v>
      </c>
      <c r="F4" s="14">
        <v>0</v>
      </c>
      <c r="G4" s="14">
        <f aca="true" t="shared" si="0" ref="G4:G9">C4*E4</f>
        <v>0</v>
      </c>
      <c r="H4" s="14">
        <f aca="true" t="shared" si="1" ref="H4:H9">C4*F4</f>
        <v>0</v>
      </c>
      <c r="I4" s="14">
        <f aca="true" t="shared" si="2" ref="I4:I9">G4+H4</f>
        <v>0</v>
      </c>
    </row>
    <row r="5" spans="1:9" ht="15">
      <c r="A5" s="1" t="s">
        <v>32</v>
      </c>
      <c r="B5" s="2" t="s">
        <v>156</v>
      </c>
      <c r="C5" s="24">
        <v>2</v>
      </c>
      <c r="D5" s="2" t="s">
        <v>102</v>
      </c>
      <c r="E5" s="14">
        <v>0</v>
      </c>
      <c r="F5" s="14">
        <v>0</v>
      </c>
      <c r="G5" s="14">
        <f t="shared" si="0"/>
        <v>0</v>
      </c>
      <c r="H5" s="14">
        <f t="shared" si="1"/>
        <v>0</v>
      </c>
      <c r="I5" s="14">
        <f t="shared" si="2"/>
        <v>0</v>
      </c>
    </row>
    <row r="6" spans="1:9" ht="15">
      <c r="A6" s="1" t="s">
        <v>41</v>
      </c>
      <c r="B6" s="2" t="s">
        <v>157</v>
      </c>
      <c r="C6" s="24">
        <v>8</v>
      </c>
      <c r="D6" s="2" t="s">
        <v>102</v>
      </c>
      <c r="E6" s="14">
        <v>0</v>
      </c>
      <c r="F6" s="14">
        <v>0</v>
      </c>
      <c r="G6" s="14">
        <f t="shared" si="0"/>
        <v>0</v>
      </c>
      <c r="H6" s="14">
        <f t="shared" si="1"/>
        <v>0</v>
      </c>
      <c r="I6" s="14">
        <f t="shared" si="2"/>
        <v>0</v>
      </c>
    </row>
    <row r="7" spans="1:9" ht="15">
      <c r="A7" s="1" t="s">
        <v>43</v>
      </c>
      <c r="B7" s="2" t="s">
        <v>158</v>
      </c>
      <c r="C7" s="24">
        <v>7</v>
      </c>
      <c r="D7" s="2" t="s">
        <v>102</v>
      </c>
      <c r="E7" s="14">
        <v>0</v>
      </c>
      <c r="F7" s="14">
        <v>0</v>
      </c>
      <c r="G7" s="14">
        <f t="shared" si="0"/>
        <v>0</v>
      </c>
      <c r="H7" s="14">
        <f t="shared" si="1"/>
        <v>0</v>
      </c>
      <c r="I7" s="14">
        <f t="shared" si="2"/>
        <v>0</v>
      </c>
    </row>
    <row r="8" spans="1:9" ht="15">
      <c r="A8" s="1" t="s">
        <v>45</v>
      </c>
      <c r="B8" s="2" t="s">
        <v>159</v>
      </c>
      <c r="C8" s="24">
        <v>1</v>
      </c>
      <c r="D8" s="2" t="s">
        <v>102</v>
      </c>
      <c r="E8" s="14">
        <v>0</v>
      </c>
      <c r="F8" s="14">
        <v>0</v>
      </c>
      <c r="G8" s="14">
        <f t="shared" si="0"/>
        <v>0</v>
      </c>
      <c r="H8" s="14">
        <f t="shared" si="1"/>
        <v>0</v>
      </c>
      <c r="I8" s="14">
        <f t="shared" si="2"/>
        <v>0</v>
      </c>
    </row>
    <row r="9" spans="1:9" ht="15">
      <c r="A9" s="1" t="s">
        <v>47</v>
      </c>
      <c r="B9" s="2" t="s">
        <v>160</v>
      </c>
      <c r="C9" s="24">
        <v>1</v>
      </c>
      <c r="D9" s="2" t="s">
        <v>102</v>
      </c>
      <c r="E9" s="14">
        <v>0</v>
      </c>
      <c r="F9" s="14">
        <v>0</v>
      </c>
      <c r="G9" s="14">
        <f t="shared" si="0"/>
        <v>0</v>
      </c>
      <c r="H9" s="14">
        <f t="shared" si="1"/>
        <v>0</v>
      </c>
      <c r="I9" s="14">
        <f t="shared" si="2"/>
        <v>0</v>
      </c>
    </row>
    <row r="10" spans="1:9" ht="15.75">
      <c r="A10" s="1"/>
      <c r="B10" s="2"/>
      <c r="C10" s="2"/>
      <c r="D10" s="2"/>
      <c r="E10" s="14"/>
      <c r="F10" s="14"/>
      <c r="G10" s="14"/>
      <c r="H10" s="14"/>
      <c r="I10" s="14"/>
    </row>
    <row r="11" spans="1:9" ht="15.75">
      <c r="A11" s="15"/>
      <c r="B11" s="15" t="s">
        <v>17</v>
      </c>
      <c r="C11" s="25"/>
      <c r="D11" s="25"/>
      <c r="E11" s="26"/>
      <c r="F11" s="26"/>
      <c r="G11" s="16">
        <f>SUM(G4:G9)</f>
        <v>0</v>
      </c>
      <c r="H11" s="17"/>
      <c r="I11" s="17"/>
    </row>
    <row r="12" spans="1:9" ht="15">
      <c r="A12" s="18"/>
      <c r="B12" s="18" t="s">
        <v>18</v>
      </c>
      <c r="C12" s="27"/>
      <c r="D12" s="27"/>
      <c r="E12" s="19"/>
      <c r="F12" s="19"/>
      <c r="G12" s="21"/>
      <c r="H12" s="20">
        <f>SUM(H4:H11)</f>
        <v>0</v>
      </c>
      <c r="I12" s="21"/>
    </row>
    <row r="13" spans="1:9" ht="15">
      <c r="A13" s="18"/>
      <c r="B13" s="18" t="s">
        <v>19</v>
      </c>
      <c r="C13" s="27"/>
      <c r="D13" s="27"/>
      <c r="E13" s="19"/>
      <c r="F13" s="19"/>
      <c r="G13" s="21"/>
      <c r="H13" s="21"/>
      <c r="I13" s="20">
        <f>SUM(I4:I12)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Optimum</cp:lastModifiedBy>
  <cp:lastPrinted>2017-01-05T19:09:39Z</cp:lastPrinted>
  <dcterms:created xsi:type="dcterms:W3CDTF">2012-12-11T10:52:53Z</dcterms:created>
  <dcterms:modified xsi:type="dcterms:W3CDTF">2017-03-27T06:48:18Z</dcterms:modified>
  <cp:category/>
  <cp:version/>
  <cp:contentType/>
  <cp:contentStatus/>
</cp:coreProperties>
</file>